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9" i="1"/>
  <c r="G265"/>
  <c r="G272"/>
  <c r="G275"/>
  <c r="G279"/>
  <c r="G280"/>
  <c r="G283"/>
  <c r="G284"/>
  <c r="G288"/>
  <c r="G294"/>
  <c r="G299"/>
  <c r="G300"/>
  <c r="G303"/>
  <c r="G304"/>
  <c r="G307"/>
  <c r="G308"/>
  <c r="G313"/>
  <c r="G314"/>
  <c r="G317"/>
  <c r="G318"/>
  <c r="G321"/>
  <c r="G322"/>
  <c r="G329"/>
  <c r="G336"/>
  <c r="G340"/>
  <c r="G345"/>
  <c r="G349"/>
  <c r="G354"/>
  <c r="G358"/>
  <c r="G365"/>
  <c r="G373"/>
  <c r="G381"/>
  <c r="G382"/>
  <c r="G385"/>
  <c r="G386"/>
  <c r="G394"/>
  <c r="G395"/>
  <c r="G398"/>
  <c r="G399"/>
  <c r="G21"/>
  <c r="G22"/>
  <c r="G28"/>
  <c r="G29"/>
  <c r="G31"/>
  <c r="G32"/>
  <c r="G35"/>
  <c r="G36"/>
  <c r="G39"/>
  <c r="G43"/>
  <c r="G47"/>
  <c r="G51"/>
  <c r="G52"/>
  <c r="G58"/>
  <c r="G62"/>
  <c r="G69"/>
  <c r="G70"/>
  <c r="G73"/>
  <c r="G83"/>
  <c r="G88"/>
  <c r="G95"/>
  <c r="G98"/>
  <c r="G105"/>
  <c r="G110"/>
  <c r="G111"/>
  <c r="G114"/>
  <c r="G115"/>
  <c r="G121"/>
  <c r="G128"/>
  <c r="G134"/>
  <c r="G140"/>
  <c r="G147"/>
  <c r="G153"/>
  <c r="G159"/>
  <c r="G164"/>
  <c r="G168"/>
  <c r="G180"/>
  <c r="G187"/>
  <c r="G188"/>
  <c r="G191"/>
  <c r="G192"/>
  <c r="G195"/>
  <c r="G196"/>
  <c r="G202"/>
  <c r="G203"/>
  <c r="G206"/>
  <c r="G207"/>
  <c r="G210"/>
  <c r="G211"/>
  <c r="G216"/>
  <c r="G217"/>
  <c r="G220"/>
  <c r="G221"/>
  <c r="G224"/>
  <c r="G225"/>
  <c r="G230"/>
  <c r="G237"/>
  <c r="G241"/>
  <c r="G242"/>
  <c r="G245"/>
  <c r="G246"/>
  <c r="G252"/>
  <c r="F186"/>
  <c r="F185" s="1"/>
  <c r="F190"/>
  <c r="F189" s="1"/>
  <c r="F194"/>
  <c r="F193" s="1"/>
  <c r="F201"/>
  <c r="F200" s="1"/>
  <c r="F205"/>
  <c r="F204" s="1"/>
  <c r="F209"/>
  <c r="F208" s="1"/>
  <c r="F215"/>
  <c r="F214" s="1"/>
  <c r="F219"/>
  <c r="F223"/>
  <c r="F222" s="1"/>
  <c r="F229"/>
  <c r="F228" s="1"/>
  <c r="F235"/>
  <c r="F236"/>
  <c r="F239"/>
  <c r="F240"/>
  <c r="F244"/>
  <c r="F243" s="1"/>
  <c r="F238" s="1"/>
  <c r="F251"/>
  <c r="F250" s="1"/>
  <c r="F249" s="1"/>
  <c r="F248" s="1"/>
  <c r="F258"/>
  <c r="F257" s="1"/>
  <c r="F256" s="1"/>
  <c r="F255" s="1"/>
  <c r="F254" s="1"/>
  <c r="F253" s="1"/>
  <c r="F264"/>
  <c r="F263" s="1"/>
  <c r="F262" s="1"/>
  <c r="F261" s="1"/>
  <c r="F270"/>
  <c r="F271"/>
  <c r="F273"/>
  <c r="F274"/>
  <c r="F278"/>
  <c r="F277" s="1"/>
  <c r="F276" s="1"/>
  <c r="F282"/>
  <c r="F281" s="1"/>
  <c r="F287"/>
  <c r="F312"/>
  <c r="F311" s="1"/>
  <c r="F316"/>
  <c r="F315" s="1"/>
  <c r="F320"/>
  <c r="F319" s="1"/>
  <c r="F298"/>
  <c r="F297" s="1"/>
  <c r="F302"/>
  <c r="F306"/>
  <c r="F305" s="1"/>
  <c r="F293"/>
  <c r="F328"/>
  <c r="F327" s="1"/>
  <c r="F335"/>
  <c r="F339"/>
  <c r="F338" s="1"/>
  <c r="F337" s="1"/>
  <c r="F344"/>
  <c r="F343" s="1"/>
  <c r="F348"/>
  <c r="F347" s="1"/>
  <c r="F346" s="1"/>
  <c r="F353"/>
  <c r="F352" s="1"/>
  <c r="F351" s="1"/>
  <c r="F357"/>
  <c r="F356" s="1"/>
  <c r="F355" s="1"/>
  <c r="F364"/>
  <c r="F363" s="1"/>
  <c r="F362" s="1"/>
  <c r="F361" s="1"/>
  <c r="F360" s="1"/>
  <c r="F359" s="1"/>
  <c r="F372"/>
  <c r="F371" s="1"/>
  <c r="F370" s="1"/>
  <c r="F369" s="1"/>
  <c r="F368" s="1"/>
  <c r="F367" s="1"/>
  <c r="F366" s="1"/>
  <c r="F380"/>
  <c r="F379" s="1"/>
  <c r="F384"/>
  <c r="F383" s="1"/>
  <c r="F392"/>
  <c r="F393"/>
  <c r="F397"/>
  <c r="F396" s="1"/>
  <c r="F179"/>
  <c r="F178" s="1"/>
  <c r="F177" s="1"/>
  <c r="F175"/>
  <c r="F174" s="1"/>
  <c r="F173" s="1"/>
  <c r="F171"/>
  <c r="F170" s="1"/>
  <c r="F169" s="1"/>
  <c r="F167"/>
  <c r="F166" s="1"/>
  <c r="F165" s="1"/>
  <c r="F163"/>
  <c r="F162" s="1"/>
  <c r="F161" s="1"/>
  <c r="F158"/>
  <c r="F157" s="1"/>
  <c r="F155" s="1"/>
  <c r="F154" s="1"/>
  <c r="F152"/>
  <c r="F151" s="1"/>
  <c r="F150" s="1"/>
  <c r="F149" s="1"/>
  <c r="F148" s="1"/>
  <c r="F146"/>
  <c r="F145" s="1"/>
  <c r="F143" s="1"/>
  <c r="F87"/>
  <c r="F139"/>
  <c r="F138" s="1"/>
  <c r="F137" s="1"/>
  <c r="F136" s="1"/>
  <c r="F135" s="1"/>
  <c r="F133"/>
  <c r="F130" s="1"/>
  <c r="F127"/>
  <c r="F126" s="1"/>
  <c r="F125" s="1"/>
  <c r="F124" s="1"/>
  <c r="F123" s="1"/>
  <c r="F120"/>
  <c r="F119" s="1"/>
  <c r="F118" s="1"/>
  <c r="F117" s="1"/>
  <c r="F116" s="1"/>
  <c r="F113"/>
  <c r="F112" s="1"/>
  <c r="F109"/>
  <c r="F108" s="1"/>
  <c r="F104"/>
  <c r="F103" s="1"/>
  <c r="F102" s="1"/>
  <c r="F101" s="1"/>
  <c r="E104"/>
  <c r="F97"/>
  <c r="F96" s="1"/>
  <c r="F94"/>
  <c r="F93" s="1"/>
  <c r="F86"/>
  <c r="F84" s="1"/>
  <c r="F82"/>
  <c r="F81" s="1"/>
  <c r="F78"/>
  <c r="F77" s="1"/>
  <c r="F76" s="1"/>
  <c r="F72"/>
  <c r="F68"/>
  <c r="F67" s="1"/>
  <c r="F61"/>
  <c r="F60" s="1"/>
  <c r="F59" s="1"/>
  <c r="F57"/>
  <c r="F56" s="1"/>
  <c r="F55" s="1"/>
  <c r="F50"/>
  <c r="F49" s="1"/>
  <c r="F48"/>
  <c r="F46"/>
  <c r="F45" s="1"/>
  <c r="F42"/>
  <c r="F41" s="1"/>
  <c r="F40" s="1"/>
  <c r="F38"/>
  <c r="F37" s="1"/>
  <c r="F34"/>
  <c r="F33" s="1"/>
  <c r="F30"/>
  <c r="F27"/>
  <c r="F20"/>
  <c r="F19" s="1"/>
  <c r="F18" s="1"/>
  <c r="F17" s="1"/>
  <c r="F16" s="1"/>
  <c r="F269" l="1"/>
  <c r="F268" s="1"/>
  <c r="F80"/>
  <c r="F326"/>
  <c r="F342"/>
  <c r="F334"/>
  <c r="F292"/>
  <c r="F301"/>
  <c r="F234"/>
  <c r="F227"/>
  <c r="F218"/>
  <c r="G104"/>
  <c r="F378"/>
  <c r="F286"/>
  <c r="F184"/>
  <c r="F198"/>
  <c r="F199"/>
  <c r="F247"/>
  <c r="F310"/>
  <c r="F332"/>
  <c r="F350"/>
  <c r="F391"/>
  <c r="F160"/>
  <c r="F156"/>
  <c r="F142"/>
  <c r="F144"/>
  <c r="F129"/>
  <c r="F132"/>
  <c r="F131"/>
  <c r="F107"/>
  <c r="F92"/>
  <c r="F75"/>
  <c r="F66"/>
  <c r="F54"/>
  <c r="F26"/>
  <c r="E397"/>
  <c r="E396" s="1"/>
  <c r="G396" s="1"/>
  <c r="E393"/>
  <c r="E392" s="1"/>
  <c r="G392" s="1"/>
  <c r="E384"/>
  <c r="E380"/>
  <c r="E379" s="1"/>
  <c r="G379" s="1"/>
  <c r="E372"/>
  <c r="E371" s="1"/>
  <c r="E370" s="1"/>
  <c r="E369" s="1"/>
  <c r="E368" s="1"/>
  <c r="E367" s="1"/>
  <c r="E366" s="1"/>
  <c r="G366" s="1"/>
  <c r="E364"/>
  <c r="E357"/>
  <c r="E356" s="1"/>
  <c r="E353"/>
  <c r="E352" s="1"/>
  <c r="E351" s="1"/>
  <c r="G351" s="1"/>
  <c r="E348"/>
  <c r="G348" s="1"/>
  <c r="E344"/>
  <c r="E343" s="1"/>
  <c r="G343" s="1"/>
  <c r="E339"/>
  <c r="E338" s="1"/>
  <c r="E335"/>
  <c r="E334" s="1"/>
  <c r="E333" s="1"/>
  <c r="E328"/>
  <c r="E327" s="1"/>
  <c r="E326" s="1"/>
  <c r="E325" s="1"/>
  <c r="E324" s="1"/>
  <c r="E323" s="1"/>
  <c r="E320"/>
  <c r="E316"/>
  <c r="E315" s="1"/>
  <c r="G315" s="1"/>
  <c r="E312"/>
  <c r="E306"/>
  <c r="E302"/>
  <c r="E301" s="1"/>
  <c r="E298"/>
  <c r="E297" s="1"/>
  <c r="G297" s="1"/>
  <c r="E293"/>
  <c r="E292" s="1"/>
  <c r="E291" s="1"/>
  <c r="E287"/>
  <c r="E286" s="1"/>
  <c r="E285" s="1"/>
  <c r="E282"/>
  <c r="E278"/>
  <c r="E277" s="1"/>
  <c r="G277" s="1"/>
  <c r="E274"/>
  <c r="E271"/>
  <c r="E270" s="1"/>
  <c r="G270" s="1"/>
  <c r="E264"/>
  <c r="E263" s="1"/>
  <c r="E262" s="1"/>
  <c r="E261" s="1"/>
  <c r="G261" s="1"/>
  <c r="E258"/>
  <c r="E257" s="1"/>
  <c r="E256" s="1"/>
  <c r="E255" s="1"/>
  <c r="E254" s="1"/>
  <c r="E253" s="1"/>
  <c r="G253" s="1"/>
  <c r="E251"/>
  <c r="E250" s="1"/>
  <c r="E244"/>
  <c r="E243" s="1"/>
  <c r="G243" s="1"/>
  <c r="E240"/>
  <c r="E236"/>
  <c r="E229"/>
  <c r="E228" s="1"/>
  <c r="E227" s="1"/>
  <c r="E223"/>
  <c r="E222" s="1"/>
  <c r="G222" s="1"/>
  <c r="E219"/>
  <c r="E218" s="1"/>
  <c r="E215"/>
  <c r="E214" s="1"/>
  <c r="G214" s="1"/>
  <c r="E209"/>
  <c r="E208" s="1"/>
  <c r="G208" s="1"/>
  <c r="E205"/>
  <c r="E204" s="1"/>
  <c r="G204" s="1"/>
  <c r="E201"/>
  <c r="E200" s="1"/>
  <c r="G200" s="1"/>
  <c r="E194"/>
  <c r="E190"/>
  <c r="E189" s="1"/>
  <c r="G189" s="1"/>
  <c r="E186"/>
  <c r="E179"/>
  <c r="E178" s="1"/>
  <c r="E176"/>
  <c r="E172"/>
  <c r="E167"/>
  <c r="E166" s="1"/>
  <c r="E165" s="1"/>
  <c r="G165" s="1"/>
  <c r="E163"/>
  <c r="E162" s="1"/>
  <c r="E158"/>
  <c r="E157" s="1"/>
  <c r="G157" s="1"/>
  <c r="E152"/>
  <c r="E146"/>
  <c r="E145" s="1"/>
  <c r="G145" s="1"/>
  <c r="E139"/>
  <c r="E138" s="1"/>
  <c r="E137" s="1"/>
  <c r="E136" s="1"/>
  <c r="E135" s="1"/>
  <c r="G135" s="1"/>
  <c r="E133"/>
  <c r="E132" s="1"/>
  <c r="E127"/>
  <c r="E126" s="1"/>
  <c r="E125" s="1"/>
  <c r="E124" s="1"/>
  <c r="E123" s="1"/>
  <c r="G123" s="1"/>
  <c r="E120"/>
  <c r="E113"/>
  <c r="E112" s="1"/>
  <c r="G112" s="1"/>
  <c r="E109"/>
  <c r="E108" s="1"/>
  <c r="G108" s="1"/>
  <c r="E103"/>
  <c r="E102" s="1"/>
  <c r="E101" s="1"/>
  <c r="G101" s="1"/>
  <c r="E97"/>
  <c r="E96" s="1"/>
  <c r="G96" s="1"/>
  <c r="E94"/>
  <c r="E87"/>
  <c r="E86" s="1"/>
  <c r="G86" s="1"/>
  <c r="E82"/>
  <c r="E81" s="1"/>
  <c r="E80" s="1"/>
  <c r="E79"/>
  <c r="E72"/>
  <c r="E68"/>
  <c r="E67" s="1"/>
  <c r="G67" s="1"/>
  <c r="E61"/>
  <c r="E60" s="1"/>
  <c r="E57"/>
  <c r="G57" s="1"/>
  <c r="E50"/>
  <c r="E48"/>
  <c r="G48" s="1"/>
  <c r="E46"/>
  <c r="G46" s="1"/>
  <c r="E44"/>
  <c r="E38"/>
  <c r="E34"/>
  <c r="E33" s="1"/>
  <c r="G33" s="1"/>
  <c r="E30"/>
  <c r="G30" s="1"/>
  <c r="E27"/>
  <c r="G27" s="1"/>
  <c r="E20"/>
  <c r="G132" l="1"/>
  <c r="G339"/>
  <c r="G61"/>
  <c r="G113"/>
  <c r="G137"/>
  <c r="G201"/>
  <c r="G370"/>
  <c r="G124"/>
  <c r="G103"/>
  <c r="G255"/>
  <c r="G301"/>
  <c r="G256"/>
  <c r="G352"/>
  <c r="G372"/>
  <c r="G126"/>
  <c r="G229"/>
  <c r="G219"/>
  <c r="E347"/>
  <c r="E346" s="1"/>
  <c r="G346" s="1"/>
  <c r="G371"/>
  <c r="G109"/>
  <c r="G133"/>
  <c r="G278"/>
  <c r="G257"/>
  <c r="G215"/>
  <c r="G218"/>
  <c r="G344"/>
  <c r="G368"/>
  <c r="G380"/>
  <c r="G158"/>
  <c r="G254"/>
  <c r="G335"/>
  <c r="E119"/>
  <c r="G120"/>
  <c r="E305"/>
  <c r="G305" s="1"/>
  <c r="G306"/>
  <c r="E363"/>
  <c r="G364"/>
  <c r="F65"/>
  <c r="F325"/>
  <c r="G326"/>
  <c r="E93"/>
  <c r="G93" s="1"/>
  <c r="G94"/>
  <c r="E161"/>
  <c r="G161" s="1"/>
  <c r="G162"/>
  <c r="E281"/>
  <c r="G281" s="1"/>
  <c r="G282"/>
  <c r="E319"/>
  <c r="G319" s="1"/>
  <c r="G320"/>
  <c r="E355"/>
  <c r="G355" s="1"/>
  <c r="G356"/>
  <c r="F106"/>
  <c r="F341"/>
  <c r="F331" s="1"/>
  <c r="E42"/>
  <c r="G44"/>
  <c r="E49"/>
  <c r="G49" s="1"/>
  <c r="G50"/>
  <c r="E175"/>
  <c r="G176"/>
  <c r="E193"/>
  <c r="G193" s="1"/>
  <c r="G194"/>
  <c r="E235"/>
  <c r="G236"/>
  <c r="E337"/>
  <c r="G337" s="1"/>
  <c r="G338"/>
  <c r="F25"/>
  <c r="F91"/>
  <c r="F122"/>
  <c r="F233"/>
  <c r="F333"/>
  <c r="G333" s="1"/>
  <c r="G334"/>
  <c r="G223"/>
  <c r="G166"/>
  <c r="E56"/>
  <c r="G262"/>
  <c r="G357"/>
  <c r="G139"/>
  <c r="G167"/>
  <c r="G328"/>
  <c r="G102"/>
  <c r="G302"/>
  <c r="G393"/>
  <c r="G327"/>
  <c r="G263"/>
  <c r="G367"/>
  <c r="G97"/>
  <c r="G125"/>
  <c r="G209"/>
  <c r="G258"/>
  <c r="G298"/>
  <c r="G68"/>
  <c r="G244"/>
  <c r="G353"/>
  <c r="G397"/>
  <c r="G127"/>
  <c r="G163"/>
  <c r="G179"/>
  <c r="G251"/>
  <c r="G316"/>
  <c r="G34"/>
  <c r="G146"/>
  <c r="G190"/>
  <c r="F296"/>
  <c r="G271"/>
  <c r="G87"/>
  <c r="G81"/>
  <c r="E78"/>
  <c r="G79"/>
  <c r="E185"/>
  <c r="G185" s="1"/>
  <c r="G186"/>
  <c r="G286"/>
  <c r="F285"/>
  <c r="G285" s="1"/>
  <c r="F267"/>
  <c r="E71"/>
  <c r="G71" s="1"/>
  <c r="G72"/>
  <c r="E177"/>
  <c r="G177" s="1"/>
  <c r="G178"/>
  <c r="E239"/>
  <c r="G239" s="1"/>
  <c r="G240"/>
  <c r="E383"/>
  <c r="G383" s="1"/>
  <c r="G384"/>
  <c r="F390"/>
  <c r="E19"/>
  <c r="G20"/>
  <c r="E37"/>
  <c r="G37" s="1"/>
  <c r="G38"/>
  <c r="E59"/>
  <c r="G59" s="1"/>
  <c r="G60"/>
  <c r="E151"/>
  <c r="G152"/>
  <c r="E171"/>
  <c r="G172"/>
  <c r="E249"/>
  <c r="G250"/>
  <c r="E273"/>
  <c r="G273" s="1"/>
  <c r="G274"/>
  <c r="E311"/>
  <c r="G311" s="1"/>
  <c r="G312"/>
  <c r="F74"/>
  <c r="F309"/>
  <c r="F183"/>
  <c r="F377"/>
  <c r="G227"/>
  <c r="G292"/>
  <c r="F291"/>
  <c r="G291" s="1"/>
  <c r="G347"/>
  <c r="E45"/>
  <c r="G45" s="1"/>
  <c r="G205"/>
  <c r="G136"/>
  <c r="G369"/>
  <c r="G264"/>
  <c r="G82"/>
  <c r="G138"/>
  <c r="F213"/>
  <c r="G228"/>
  <c r="G287"/>
  <c r="G293"/>
  <c r="G80"/>
  <c r="F141"/>
  <c r="E26"/>
  <c r="G26" s="1"/>
  <c r="E131"/>
  <c r="G131" s="1"/>
  <c r="E130"/>
  <c r="E310"/>
  <c r="E309" s="1"/>
  <c r="E156"/>
  <c r="G156" s="1"/>
  <c r="E155"/>
  <c r="E391"/>
  <c r="E390" s="1"/>
  <c r="E389" s="1"/>
  <c r="E388" s="1"/>
  <c r="E387" s="1"/>
  <c r="E184"/>
  <c r="E183" s="1"/>
  <c r="E182" s="1"/>
  <c r="E276"/>
  <c r="E342"/>
  <c r="E341" s="1"/>
  <c r="E66"/>
  <c r="E65" s="1"/>
  <c r="E64" s="1"/>
  <c r="E63" s="1"/>
  <c r="E85"/>
  <c r="E84"/>
  <c r="G84" s="1"/>
  <c r="E107"/>
  <c r="E106" s="1"/>
  <c r="E100" s="1"/>
  <c r="E213"/>
  <c r="E212" s="1"/>
  <c r="E143"/>
  <c r="E144"/>
  <c r="G144" s="1"/>
  <c r="E199"/>
  <c r="G199" s="1"/>
  <c r="E198"/>
  <c r="G198" s="1"/>
  <c r="E350"/>
  <c r="G350" s="1"/>
  <c r="G309" l="1"/>
  <c r="E248"/>
  <c r="G249"/>
  <c r="E150"/>
  <c r="G151"/>
  <c r="F389"/>
  <c r="G390"/>
  <c r="F295"/>
  <c r="F24"/>
  <c r="E234"/>
  <c r="G234" s="1"/>
  <c r="G235"/>
  <c r="E174"/>
  <c r="G175"/>
  <c r="E41"/>
  <c r="G42"/>
  <c r="F330"/>
  <c r="E362"/>
  <c r="G363"/>
  <c r="E118"/>
  <c r="G119"/>
  <c r="E55"/>
  <c r="G56"/>
  <c r="E92"/>
  <c r="E269"/>
  <c r="E378"/>
  <c r="G310"/>
  <c r="G391"/>
  <c r="G143"/>
  <c r="G276"/>
  <c r="F212"/>
  <c r="G213"/>
  <c r="F376"/>
  <c r="E77"/>
  <c r="G78"/>
  <c r="E154"/>
  <c r="G154" s="1"/>
  <c r="G155"/>
  <c r="G183"/>
  <c r="F182"/>
  <c r="E170"/>
  <c r="G171"/>
  <c r="E18"/>
  <c r="G19"/>
  <c r="F266"/>
  <c r="F90"/>
  <c r="F100"/>
  <c r="G106"/>
  <c r="F324"/>
  <c r="G325"/>
  <c r="F64"/>
  <c r="G65"/>
  <c r="E129"/>
  <c r="G130"/>
  <c r="F232"/>
  <c r="E25"/>
  <c r="G342"/>
  <c r="E238"/>
  <c r="E332"/>
  <c r="G332" s="1"/>
  <c r="E296"/>
  <c r="E290" s="1"/>
  <c r="E289" s="1"/>
  <c r="G184"/>
  <c r="G341"/>
  <c r="G107"/>
  <c r="G66"/>
  <c r="E331"/>
  <c r="E330" s="1"/>
  <c r="E295"/>
  <c r="F63" l="1"/>
  <c r="G64"/>
  <c r="F260"/>
  <c r="F374"/>
  <c r="F375"/>
  <c r="E91"/>
  <c r="G92"/>
  <c r="G55"/>
  <c r="E54"/>
  <c r="G54" s="1"/>
  <c r="E361"/>
  <c r="G362"/>
  <c r="E40"/>
  <c r="G40" s="1"/>
  <c r="G41"/>
  <c r="E149"/>
  <c r="G150"/>
  <c r="E268"/>
  <c r="G269"/>
  <c r="G296"/>
  <c r="G295"/>
  <c r="F231"/>
  <c r="F99"/>
  <c r="G100"/>
  <c r="E169"/>
  <c r="G169" s="1"/>
  <c r="G170"/>
  <c r="E233"/>
  <c r="G238"/>
  <c r="E122"/>
  <c r="G122" s="1"/>
  <c r="G129"/>
  <c r="F323"/>
  <c r="G324"/>
  <c r="F89"/>
  <c r="E17"/>
  <c r="G18"/>
  <c r="E76"/>
  <c r="G77"/>
  <c r="G212"/>
  <c r="E377"/>
  <c r="G378"/>
  <c r="E117"/>
  <c r="G118"/>
  <c r="E173"/>
  <c r="G174"/>
  <c r="F23"/>
  <c r="F388"/>
  <c r="G389"/>
  <c r="G248"/>
  <c r="E247"/>
  <c r="G247" s="1"/>
  <c r="G182"/>
  <c r="G330"/>
  <c r="E24"/>
  <c r="E23" s="1"/>
  <c r="G331"/>
  <c r="G25"/>
  <c r="G63" l="1"/>
  <c r="F53"/>
  <c r="F387"/>
  <c r="G387" s="1"/>
  <c r="G388"/>
  <c r="G173"/>
  <c r="E160"/>
  <c r="G160" s="1"/>
  <c r="E376"/>
  <c r="G377"/>
  <c r="G76"/>
  <c r="E75"/>
  <c r="F85"/>
  <c r="G85" s="1"/>
  <c r="F226"/>
  <c r="E267"/>
  <c r="G268"/>
  <c r="G24"/>
  <c r="E116"/>
  <c r="G117"/>
  <c r="E16"/>
  <c r="G16" s="1"/>
  <c r="G17"/>
  <c r="G323"/>
  <c r="F290"/>
  <c r="E232"/>
  <c r="G233"/>
  <c r="E148"/>
  <c r="G149"/>
  <c r="E360"/>
  <c r="G361"/>
  <c r="E90"/>
  <c r="G91"/>
  <c r="G23"/>
  <c r="E359" l="1"/>
  <c r="G359" s="1"/>
  <c r="G360"/>
  <c r="E231"/>
  <c r="G232"/>
  <c r="F197"/>
  <c r="G75"/>
  <c r="E74"/>
  <c r="F15"/>
  <c r="E89"/>
  <c r="G89" s="1"/>
  <c r="G90"/>
  <c r="G148"/>
  <c r="E142"/>
  <c r="G116"/>
  <c r="E99"/>
  <c r="G99" s="1"/>
  <c r="E266"/>
  <c r="G267"/>
  <c r="E374"/>
  <c r="G374" s="1"/>
  <c r="E375"/>
  <c r="G375" s="1"/>
  <c r="G376"/>
  <c r="F289"/>
  <c r="G289" s="1"/>
  <c r="G290"/>
  <c r="E260" l="1"/>
  <c r="G260" s="1"/>
  <c r="G266"/>
  <c r="F14"/>
  <c r="G142"/>
  <c r="E141"/>
  <c r="G141" s="1"/>
  <c r="F181"/>
  <c r="E226"/>
  <c r="G231"/>
  <c r="E53"/>
  <c r="G74"/>
  <c r="E197" l="1"/>
  <c r="G226"/>
  <c r="E15"/>
  <c r="G53"/>
  <c r="F13"/>
  <c r="E181" l="1"/>
  <c r="G181" s="1"/>
  <c r="G197"/>
  <c r="E14"/>
  <c r="G15"/>
  <c r="E13" l="1"/>
  <c r="G13" s="1"/>
  <c r="G14"/>
</calcChain>
</file>

<file path=xl/sharedStrings.xml><?xml version="1.0" encoding="utf-8"?>
<sst xmlns="http://schemas.openxmlformats.org/spreadsheetml/2006/main" count="1292" uniqueCount="265">
  <si>
    <t>КЦСР</t>
  </si>
  <si>
    <t>КВР</t>
  </si>
  <si>
    <t>Наименование</t>
  </si>
  <si>
    <t>ВСЕГО</t>
  </si>
  <si>
    <t>Администрация ЗАТО Солнечный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</si>
  <si>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</si>
  <si>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</si>
  <si>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функций,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</si>
  <si>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</si>
  <si>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</si>
  <si>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</si>
  <si>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</si>
  <si>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</si>
  <si>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</si>
  <si>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</si>
  <si>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</si>
  <si>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</si>
  <si>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</si>
  <si>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</si>
  <si>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</si>
  <si>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</si>
  <si>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</si>
  <si>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</si>
  <si>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</si>
  <si>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</si>
  <si>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</si>
  <si>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</si>
  <si>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</si>
  <si>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</si>
  <si>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Иные безвозмездные и безвозвратные перечисления</t>
  </si>
  <si>
    <t>Периодическая печать и издательства</t>
  </si>
  <si>
    <t>Обеспечение деятельности подведомственных учреждений</t>
  </si>
  <si>
    <t>Социальная политика</t>
  </si>
  <si>
    <t>Социальное обеспечение населения</t>
  </si>
  <si>
    <t>Социальная помощь</t>
  </si>
  <si>
    <t>Мероприятия в области социальной политики</t>
  </si>
  <si>
    <t xml:space="preserve">Образование 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</si>
  <si>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</si>
  <si>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</si>
  <si>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</si>
  <si>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</si>
  <si>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Ежемесячное денежное вознаграждение за классное руководство</t>
  </si>
  <si>
    <t>Учреждения по внешкольной работе</t>
  </si>
  <si>
    <t>Молодежная политика и оздоровление детей</t>
  </si>
  <si>
    <t>Культура</t>
  </si>
  <si>
    <t>Дворцы и дома культуры, другие учреждения культуры и средств массовой информации</t>
  </si>
  <si>
    <t xml:space="preserve">Библиотеки </t>
  </si>
  <si>
    <t>Финансовый отдел администрации ЗАТО Солнечный</t>
  </si>
  <si>
    <t>Обеспечение деятельности финансовых, налоговых и таможенных органов и органов надзора</t>
  </si>
  <si>
    <t>0020000</t>
  </si>
  <si>
    <t>0020300</t>
  </si>
  <si>
    <t>0020400</t>
  </si>
  <si>
    <t>0700000</t>
  </si>
  <si>
    <t>0700500</t>
  </si>
  <si>
    <t>0010000</t>
  </si>
  <si>
    <t>0013800</t>
  </si>
  <si>
    <t>0013600</t>
  </si>
  <si>
    <t>Поддержка жилищного хозяйства</t>
  </si>
  <si>
    <t>3500000</t>
  </si>
  <si>
    <t>3510000</t>
  </si>
  <si>
    <t>Поддержка коммунального хозяйства</t>
  </si>
  <si>
    <t>3510500</t>
  </si>
  <si>
    <t>Расходы местных бюджетов, связанные с содержанием объектов коммунального назначения, находящихся на балансе ЖКХ</t>
  </si>
  <si>
    <t>0020800</t>
  </si>
  <si>
    <t>Глава местной администрации</t>
  </si>
  <si>
    <t>5058600</t>
  </si>
  <si>
    <t>Оказание других видов социальной помощи</t>
  </si>
  <si>
    <t>Другие вопросы в области социальной политики</t>
  </si>
  <si>
    <t>3500200</t>
  </si>
  <si>
    <t>Капитальный ремонт государственного жилищного фонда субъектов РФ и муниципального жилищного фонда</t>
  </si>
  <si>
    <t>7950000</t>
  </si>
  <si>
    <t>5200000</t>
  </si>
  <si>
    <t>Муниципальные целевые программы</t>
  </si>
  <si>
    <t>Культура и кинематография</t>
  </si>
  <si>
    <t>5200600</t>
  </si>
  <si>
    <t>Переселение граждан из закрытых административно-территориальных образований</t>
  </si>
  <si>
    <t>Средства массовой информации</t>
  </si>
  <si>
    <t>4579900</t>
  </si>
  <si>
    <t>4570000</t>
  </si>
  <si>
    <t>Периодеческие издания, учрежденные органами местного масоуправления</t>
  </si>
  <si>
    <t>РП</t>
  </si>
  <si>
    <t>0100</t>
  </si>
  <si>
    <t>0102</t>
  </si>
  <si>
    <t>0104</t>
  </si>
  <si>
    <t>0111</t>
  </si>
  <si>
    <t>0113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</si>
  <si>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</si>
  <si>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</si>
  <si>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</si>
  <si>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</si>
  <si>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</si>
  <si>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</si>
  <si>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</si>
  <si>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</si>
  <si>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</si>
  <si>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</si>
  <si>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</si>
  <si>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</si>
  <si>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0801</t>
  </si>
  <si>
    <t>1000</t>
  </si>
  <si>
    <t>1003</t>
  </si>
  <si>
    <t>1006</t>
  </si>
  <si>
    <t>1200</t>
  </si>
  <si>
    <t>1202</t>
  </si>
  <si>
    <t>0106</t>
  </si>
  <si>
    <t>0800</t>
  </si>
  <si>
    <t>0900000</t>
  </si>
  <si>
    <t>Реализация государственной политики в области приватизации</t>
  </si>
  <si>
    <t>0900100</t>
  </si>
  <si>
    <t>Содержание и обслуживание казны Российской Федерации</t>
  </si>
  <si>
    <t>0900200</t>
  </si>
  <si>
    <t>Оценка недвижимости, признание прав и регулирование отношений по государственной собственности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</si>
  <si>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</si>
  <si>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</si>
  <si>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</si>
  <si>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</si>
  <si>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6000200</t>
  </si>
  <si>
    <t xml:space="preserve">Строительство и содержание автодорог в границах городских округов в рамках благоустройства </t>
  </si>
  <si>
    <t>Муниципальная целевая программа по энергосбережению и повышению энергетической эффективности ЗАТО Солнечный на 2010-2012гг</t>
  </si>
  <si>
    <t>к решению Думы ЗАТО Солнечный</t>
  </si>
  <si>
    <t>Муниципальная долгосрочная целевая программа ЗАТО Солнечный "Развитие транспортной системы на 2013-2017гг."</t>
  </si>
  <si>
    <t>Межбюджетные трансферты за исключением предоставляемых на софинансирование бюджетных инвестиций и капитального ремонта объектов муниципальной собственности</t>
  </si>
  <si>
    <t>АБ00000</t>
  </si>
  <si>
    <t>Государственная программа Тверской области "Развитие образования Тверской области" на 2013 - 2018 годы</t>
  </si>
  <si>
    <t>АБ10000</t>
  </si>
  <si>
    <t>Подпрограмма "Модернизация дошкольного и общего образования как института социального развития"</t>
  </si>
  <si>
    <t>АБ17000</t>
  </si>
  <si>
    <t>АШ00000</t>
  </si>
  <si>
    <t>Государственная программа Тверской области "Обеспечение государственного надзора и контроля в Тверской области" на 2013 – 2018 годы</t>
  </si>
  <si>
    <t>АШ10000</t>
  </si>
  <si>
    <t>Подпрограмма  "Содействие экономическому росту Тверской области и повышение благосостояния населения Тверской области посредством проведения государственного контроля и надзора"</t>
  </si>
  <si>
    <t>АШ17000</t>
  </si>
  <si>
    <t>АШ17310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</si>
  <si>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</si>
  <si>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АБ17410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</si>
  <si>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</si>
  <si>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0709</t>
  </si>
  <si>
    <t>Другие вопросы в области образования</t>
  </si>
  <si>
    <t>АБ17330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</si>
  <si>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</si>
  <si>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t>0304</t>
  </si>
  <si>
    <t>Органы юстиции</t>
  </si>
  <si>
    <t>АБ17320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</si>
  <si>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</si>
  <si>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4429900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</si>
  <si>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</si>
  <si>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</si>
  <si>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110</t>
  </si>
  <si>
    <t>111</t>
  </si>
  <si>
    <t>112</t>
  </si>
  <si>
    <t>Расходы на выплаты персоналу казенных учреждений</t>
  </si>
  <si>
    <t>200</t>
  </si>
  <si>
    <t>240</t>
  </si>
  <si>
    <t>242</t>
  </si>
  <si>
    <t>244</t>
  </si>
  <si>
    <t>Иные выплаты персоналу, за исключением фонда оплаты труда</t>
  </si>
  <si>
    <t>Фонд оплаты труда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</si>
  <si>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</si>
  <si>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</si>
  <si>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</si>
  <si>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</si>
  <si>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</si>
  <si>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850</t>
  </si>
  <si>
    <t>851</t>
  </si>
  <si>
    <t>852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</si>
  <si>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</si>
  <si>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</si>
  <si>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</si>
  <si>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</si>
  <si>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300</t>
  </si>
  <si>
    <t>310</t>
  </si>
  <si>
    <t>Социальное обеспечение и иные выплаты населению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</si>
  <si>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</si>
  <si>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</si>
  <si>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</si>
  <si>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</si>
  <si>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</si>
  <si>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870</t>
  </si>
  <si>
    <t>Резервные средства</t>
  </si>
  <si>
    <t>120</t>
  </si>
  <si>
    <t>121</t>
  </si>
  <si>
    <t>122</t>
  </si>
  <si>
    <t>Расходы на выплаты персоналу государственных (муниципальных) органов</t>
  </si>
  <si>
    <t>330</t>
  </si>
  <si>
    <t>Публичные нормативные выплаты гражданам несоциального характера</t>
  </si>
  <si>
    <t>314</t>
  </si>
  <si>
    <t>Муниципальная целевая программа "Жилье ЗАТО Солнечный" на 2013г</t>
  </si>
  <si>
    <t>Меры социальной поддержки населения по публичным нормативным обязательствам</t>
  </si>
  <si>
    <t>320</t>
  </si>
  <si>
    <t>323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</si>
  <si>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</si>
  <si>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</si>
  <si>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7950100</t>
  </si>
  <si>
    <t>Долгосрочная целевая программа "Жилье ЗАТО Солнечный на 2013-2020 годы"</t>
  </si>
  <si>
    <t>7950101</t>
  </si>
  <si>
    <t>Разграничение прав и оформление собственности на земельные участки</t>
  </si>
  <si>
    <t>7950102</t>
  </si>
  <si>
    <t>Обеспечение повышения доступности жилья в соответствии с платежеспособным спросом граждан и стандартами обеспечения их жилыми помещениями</t>
  </si>
  <si>
    <t>7950200</t>
  </si>
  <si>
    <t>7950201</t>
  </si>
  <si>
    <t>Создание условий для устойчивого финансирования мероприятий по энергосбережению и повышению энергетической эффективности</t>
  </si>
  <si>
    <t>7950300</t>
  </si>
  <si>
    <t>7950301</t>
  </si>
  <si>
    <t>Обеспечение доступности и качества транспортных услуг</t>
  </si>
  <si>
    <t>АН00000</t>
  </si>
  <si>
    <t>Государственная программа Тверской области "Развитие транспортного комплекса и дорожного хозяйства Тверской области" на 2012-2018 годы</t>
  </si>
  <si>
    <t>АН30000</t>
  </si>
  <si>
    <t>Подпрограмма "Транспортное обслуживание населения Тверской области"</t>
  </si>
  <si>
    <t>АН37000</t>
  </si>
  <si>
    <t>Межбюджетные трансферты, за исключением субсидий, предоставляемых на софинансирование строительства, реконструкции и капитального ремонта объектов муниципальной собственности</t>
  </si>
  <si>
    <t>АН37030</t>
  </si>
  <si>
    <t>Поддержка социальных маршрутов внутреннего водного транспорта</t>
  </si>
  <si>
    <t>Создание условий для развития жилищного строительства</t>
  </si>
  <si>
    <t>АБ17250</t>
  </si>
  <si>
    <t>Организация обеспечения учащихся начальных классов муниципальных общеобразовательных учреждений горячим питанием</t>
  </si>
  <si>
    <t>4320000</t>
  </si>
  <si>
    <t>Мероприятия по проведению оздоровительной кампании детей</t>
  </si>
  <si>
    <t>4320200</t>
  </si>
  <si>
    <t>Оздоровление детей</t>
  </si>
  <si>
    <t>5140000</t>
  </si>
  <si>
    <t>Реализация государственных функций в области социальной политики</t>
  </si>
  <si>
    <t>5140300</t>
  </si>
  <si>
    <t>Переселение граждан в другую местность</t>
  </si>
  <si>
    <t>0928400</t>
  </si>
  <si>
    <t>Обеспечение мероприятий по реформированию муниципальной службы</t>
  </si>
  <si>
    <t>5222108</t>
  </si>
  <si>
    <t>Улучшение условий проживания граждан. Благоустройство территорий</t>
  </si>
  <si>
    <t>АБ17260</t>
  </si>
  <si>
    <t>Организация отдыха детей в каникулярное время</t>
  </si>
  <si>
    <t>ЯА10000</t>
  </si>
  <si>
    <t>Средства на реализацию мероприятий по обращениям, поступающим к депутатам Законодательного собрания Тверской области</t>
  </si>
  <si>
    <t>АВ00000</t>
  </si>
  <si>
    <t>Государственная  программа Тверской области "Культура  Тверской  области" на 2013 - 2018 годы</t>
  </si>
  <si>
    <t>АВ20000</t>
  </si>
  <si>
    <t>Подпрограмма  "Реализация   социально значимых проектов в сфере культуры"</t>
  </si>
  <si>
    <t>АВ27000</t>
  </si>
  <si>
    <t>АВ27020</t>
  </si>
  <si>
    <t>Комплектование библиотечных фондов муниципальных  образований Тверской области</t>
  </si>
  <si>
    <t>Дума ЗАТО Солнечный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</si>
  <si>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</si>
  <si>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</si>
  <si>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Ревизионная комиссия ЗАТО Солнечный</t>
  </si>
  <si>
    <t>0407</t>
  </si>
  <si>
    <t>Лесное хозяйство</t>
  </si>
  <si>
    <t>2920000</t>
  </si>
  <si>
    <t>Вопросы в области лесных отношений</t>
  </si>
  <si>
    <t>2920100</t>
  </si>
  <si>
    <t>Реализация отдельных полномочий в области лесных отношений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</si>
  <si>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</si>
  <si>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</si>
  <si>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АЕ00000</t>
  </si>
  <si>
    <t>Государственная программа Тверской области "Социальная поддержка и защита населения Тверской области" на 2013 – 2018 годы</t>
  </si>
  <si>
    <t>АЕ47010</t>
  </si>
  <si>
    <t>Осуществление органами местного самоуправления отдельных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</si>
  <si>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321</t>
  </si>
  <si>
    <t>Пособия и компнсации гражданам и иные социальные выплаты, кроме публичных нормативных обязательств</t>
  </si>
  <si>
    <t>% исполнения</t>
  </si>
  <si>
    <t>Исполнено на 01.01.2014г.</t>
  </si>
  <si>
    <t>Руб.</t>
  </si>
  <si>
    <t>Распределение бюджетных ассигнований бюджета ЗАТО Солнечный по разделам и подразделам, целевым статьям и видам расходов классификации расходов бюджета на 2013 год</t>
  </si>
  <si>
    <t>Приложение № 5</t>
  </si>
  <si>
    <t>Утверждено</t>
  </si>
  <si>
    <t>Об утверждении отчета об исполнении</t>
  </si>
  <si>
    <t>бюджета ЗАТО Солнечный за 2013 год"</t>
  </si>
  <si>
    <t>от 22.05.2014 г. № 184-4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</si>
</sst>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2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4" fontId="3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3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0" fillId="0" borderId="0" xfId="0" applyNumberFormat="1" applyBorder="1"/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9"/>
  <sheetViews>
    <sheetView tabSelected="1" zoomScale="120" zoomScaleNormal="120" workbookViewId="0">
      <selection activeCell="D12" sqref="D12"/>
    </sheetView>
  </sheetViews>
  <sheetFormatPr defaultRowHeight="15"/>
  <cols>
    <col min="1" max="1" width="7.85546875" customWidth="1"/>
    <col min="2" max="2" width="11.85546875" customWidth="1"/>
    <col min="3" max="3" width="5.28515625" bestFit="1" customWidth="1"/>
    <col min="4" max="4" width="60.85546875" customWidth="1"/>
    <col min="5" max="5" width="17.42578125" customWidth="1"/>
    <col min="6" max="6" width="14.7109375" style="35" customWidth="1"/>
    <col min="7" max="7" width="13.5703125" customWidth="1"/>
  </cols>
  <sheetData>
    <row r="2" spans="1:7" ht="15.75">
      <c r="D2" s="41" t="s">
        <v>260</v>
      </c>
      <c r="E2" s="41"/>
      <c r="F2" s="41"/>
      <c r="G2" s="41"/>
    </row>
    <row r="3" spans="1:7" ht="15.75">
      <c r="D3" s="41" t="s">
        <v>119</v>
      </c>
      <c r="E3" s="41"/>
      <c r="F3" s="41"/>
      <c r="G3" s="41"/>
    </row>
    <row r="4" spans="1:7" ht="15.75">
      <c r="D4" s="41" t="s">
        <v>262</v>
      </c>
      <c r="E4" s="41"/>
      <c r="F4" s="41"/>
      <c r="G4" s="41"/>
    </row>
    <row r="5" spans="1:7" ht="15.75">
      <c r="D5" s="41" t="s">
        <v>263</v>
      </c>
      <c r="E5" s="41"/>
      <c r="F5" s="41"/>
      <c r="G5" s="41"/>
    </row>
    <row r="6" spans="1:7" ht="15.75">
      <c r="D6" s="41" t="s">
        <v>264</v>
      </c>
      <c r="E6" s="41"/>
      <c r="F6" s="41"/>
      <c r="G6" s="41"/>
    </row>
    <row r="7" spans="1:7" ht="15.75">
      <c r="D7" s="41"/>
      <c r="E7" s="41"/>
    </row>
    <row r="8" spans="1:7" ht="15.75">
      <c r="D8" s="41"/>
      <c r="E8" s="41"/>
    </row>
    <row r="9" spans="1:7" ht="21" customHeight="1">
      <c r="A9" s="40" t="s">
        <v>259</v>
      </c>
      <c r="B9" s="40"/>
      <c r="C9" s="40"/>
      <c r="D9" s="40"/>
      <c r="E9" s="40"/>
      <c r="F9" s="40"/>
      <c r="G9" s="40"/>
    </row>
    <row r="10" spans="1:7" s="30" customFormat="1" ht="15" customHeight="1">
      <c r="A10" s="40"/>
      <c r="B10" s="40"/>
      <c r="C10" s="40"/>
      <c r="D10" s="40"/>
      <c r="E10" s="40"/>
      <c r="F10" s="40"/>
      <c r="G10" s="40"/>
    </row>
    <row r="11" spans="1:7" s="30" customFormat="1" ht="15.75">
      <c r="A11" s="28"/>
      <c r="B11" s="28"/>
      <c r="C11" s="28"/>
      <c r="D11" s="28"/>
      <c r="E11" s="28"/>
      <c r="F11" s="36"/>
      <c r="G11" s="34" t="s">
        <v>258</v>
      </c>
    </row>
    <row r="12" spans="1:7" s="30" customFormat="1" ht="42.75">
      <c r="A12" s="5" t="s">
        <v>80</v>
      </c>
      <c r="B12" s="5" t="s">
        <v>0</v>
      </c>
      <c r="C12" s="5" t="s">
        <v>1</v>
      </c>
      <c r="D12" s="5" t="s">
        <v>2</v>
      </c>
      <c r="E12" s="6" t="s">
        <v>261</v>
      </c>
      <c r="F12" s="37" t="s">
        <v>257</v>
      </c>
      <c r="G12" s="29" t="s">
        <v>256</v>
      </c>
    </row>
    <row r="13" spans="1:7">
      <c r="A13" s="31"/>
      <c r="B13" s="31"/>
      <c r="C13" s="31"/>
      <c r="D13" s="32" t="s">
        <v>3</v>
      </c>
      <c r="E13" s="33">
        <f>E14+E366+E374+E387</f>
        <v>118729892</v>
      </c>
      <c r="F13" s="33">
        <f>F14+F366+F374+F387</f>
        <v>118295247.61000001</v>
      </c>
      <c r="G13" s="39">
        <f>F13/E13</f>
        <v>0.99633921683344928</v>
      </c>
    </row>
    <row r="14" spans="1:7">
      <c r="A14" s="1"/>
      <c r="B14" s="1"/>
      <c r="C14" s="1"/>
      <c r="D14" s="2" t="s">
        <v>4</v>
      </c>
      <c r="E14" s="3">
        <f>E15+E89+E99+E122+E141+E181+E289+E330+E359</f>
        <v>116381805.11</v>
      </c>
      <c r="F14" s="3">
        <f>F15+F89+F99+F122+F141+F181+F289+F330+F359</f>
        <v>115947160.72000001</v>
      </c>
      <c r="G14" s="39">
        <f t="shared" ref="G14:G77" si="0">F14/E14</f>
        <v>0.99626535789173254</v>
      </c>
    </row>
    <row r="15" spans="1:7">
      <c r="A15" s="1" t="s">
        <v>81</v>
      </c>
      <c r="B15" s="1"/>
      <c r="C15" s="1"/>
      <c r="D15" s="2" t="s">
        <v>5</v>
      </c>
      <c r="E15" s="3">
        <f>E16+E23+E48+E53</f>
        <v>17305808.050000001</v>
      </c>
      <c r="F15" s="3">
        <f>F16+F23+F48+F53</f>
        <v>17228433.270000003</v>
      </c>
      <c r="G15" s="39">
        <f t="shared" si="0"/>
        <v>0.99552897040251187</v>
      </c>
    </row>
    <row r="16" spans="1:7" ht="43.5">
      <c r="A16" s="12" t="s">
        <v>82</v>
      </c>
      <c r="B16" s="13"/>
      <c r="C16" s="13"/>
      <c r="D16" s="14" t="s">
        <v>6</v>
      </c>
      <c r="E16" s="15">
        <f t="shared" ref="E16:F19" si="1">E17</f>
        <v>1128613.3799999999</v>
      </c>
      <c r="F16" s="15">
        <f t="shared" si="1"/>
        <v>1128613.3799999999</v>
      </c>
      <c r="G16" s="39">
        <f t="shared" si="0"/>
        <v>1</v>
      </c>
    </row>
    <row r="17" spans="1:7" ht="45">
      <c r="A17" s="13" t="s">
        <v>82</v>
      </c>
      <c r="B17" s="13" t="s">
        <v>49</v>
      </c>
      <c r="C17" s="13"/>
      <c r="D17" s="16" t="s">
        <v>7</v>
      </c>
      <c r="E17" s="11">
        <f t="shared" si="1"/>
        <v>1128613.3799999999</v>
      </c>
      <c r="F17" s="11">
        <f t="shared" si="1"/>
        <v>1128613.3799999999</v>
      </c>
      <c r="G17" s="39">
        <f t="shared" si="0"/>
        <v>1</v>
      </c>
    </row>
    <row r="18" spans="1:7">
      <c r="A18" s="13" t="s">
        <v>82</v>
      </c>
      <c r="B18" s="13" t="s">
        <v>50</v>
      </c>
      <c r="C18" s="13"/>
      <c r="D18" s="16" t="s">
        <v>8</v>
      </c>
      <c r="E18" s="11">
        <f t="shared" si="1"/>
        <v>1128613.3799999999</v>
      </c>
      <c r="F18" s="11">
        <f t="shared" si="1"/>
        <v>1128613.3799999999</v>
      </c>
      <c r="G18" s="39">
        <f t="shared" si="0"/>
        <v>1</v>
      </c>
    </row>
    <row r="19" spans="1:7" ht="60">
      <c r="A19" s="13" t="s">
        <v>82</v>
      </c>
      <c r="B19" s="13" t="s">
        <v>50</v>
      </c>
      <c r="C19" s="13" t="s">
        <v>145</v>
      </c>
      <c r="D19" s="16" t="s">
        <v>146</v>
      </c>
      <c r="E19" s="11">
        <f t="shared" si="1"/>
        <v>1128613.3799999999</v>
      </c>
      <c r="F19" s="11">
        <f t="shared" si="1"/>
        <v>1128613.3799999999</v>
      </c>
      <c r="G19" s="39">
        <f t="shared" si="0"/>
        <v>1</v>
      </c>
    </row>
    <row r="20" spans="1:7" ht="30">
      <c r="A20" s="13" t="s">
        <v>82</v>
      </c>
      <c r="B20" s="13" t="s">
        <v>50</v>
      </c>
      <c r="C20" s="13" t="s">
        <v>179</v>
      </c>
      <c r="D20" s="16" t="s">
        <v>182</v>
      </c>
      <c r="E20" s="11">
        <f>E21+E22</f>
        <v>1128613.3799999999</v>
      </c>
      <c r="F20" s="11">
        <f>F21+F22</f>
        <v>1128613.3799999999</v>
      </c>
      <c r="G20" s="39">
        <f t="shared" si="0"/>
        <v>1</v>
      </c>
    </row>
    <row r="21" spans="1:7">
      <c r="A21" s="13" t="s">
        <v>82</v>
      </c>
      <c r="B21" s="13" t="s">
        <v>50</v>
      </c>
      <c r="C21" s="13" t="s">
        <v>180</v>
      </c>
      <c r="D21" s="16" t="s">
        <v>156</v>
      </c>
      <c r="E21" s="11">
        <v>978577.82</v>
      </c>
      <c r="F21" s="38">
        <v>978577.82</v>
      </c>
      <c r="G21" s="39">
        <f t="shared" si="0"/>
        <v>1</v>
      </c>
    </row>
    <row r="22" spans="1:7">
      <c r="A22" s="13" t="s">
        <v>82</v>
      </c>
      <c r="B22" s="13" t="s">
        <v>50</v>
      </c>
      <c r="C22" s="13" t="s">
        <v>181</v>
      </c>
      <c r="D22" s="16" t="s">
        <v>155</v>
      </c>
      <c r="E22" s="11">
        <v>150035.56</v>
      </c>
      <c r="F22" s="38">
        <v>150035.56</v>
      </c>
      <c r="G22" s="39">
        <f t="shared" si="0"/>
        <v>1</v>
      </c>
    </row>
    <row r="23" spans="1:7" ht="51.75" customHeight="1">
      <c r="A23" s="12" t="s">
        <v>83</v>
      </c>
      <c r="B23" s="12"/>
      <c r="C23" s="12"/>
      <c r="D23" s="14" t="s">
        <v>9</v>
      </c>
      <c r="E23" s="15">
        <f>E24+E45</f>
        <v>11197019.279999999</v>
      </c>
      <c r="F23" s="15">
        <f>F24+F45</f>
        <v>11171286.67</v>
      </c>
      <c r="G23" s="39">
        <f t="shared" si="0"/>
        <v>0.99770183391164091</v>
      </c>
    </row>
    <row r="24" spans="1:7" ht="45">
      <c r="A24" s="13" t="s">
        <v>83</v>
      </c>
      <c r="B24" s="13" t="s">
        <v>49</v>
      </c>
      <c r="C24" s="13"/>
      <c r="D24" s="16" t="s">
        <v>10</v>
      </c>
      <c r="E24" s="11">
        <f>E25+E40</f>
        <v>10605346.67</v>
      </c>
      <c r="F24" s="11">
        <f>F25+F40</f>
        <v>10579614.060000001</v>
      </c>
      <c r="G24" s="39">
        <f t="shared" si="0"/>
        <v>0.99757361915638354</v>
      </c>
    </row>
    <row r="25" spans="1:7">
      <c r="A25" s="13" t="s">
        <v>83</v>
      </c>
      <c r="B25" s="13" t="s">
        <v>51</v>
      </c>
      <c r="C25" s="13"/>
      <c r="D25" s="16" t="s">
        <v>11</v>
      </c>
      <c r="E25" s="11">
        <f>E26+E33+E37</f>
        <v>9501149.0299999993</v>
      </c>
      <c r="F25" s="11">
        <f>F26+F33+F37</f>
        <v>9475416.4199999999</v>
      </c>
      <c r="G25" s="39">
        <f t="shared" si="0"/>
        <v>0.99729163178908697</v>
      </c>
    </row>
    <row r="26" spans="1:7" ht="59.25" customHeight="1">
      <c r="A26" s="13" t="s">
        <v>83</v>
      </c>
      <c r="B26" s="13" t="s">
        <v>51</v>
      </c>
      <c r="C26" s="13" t="s">
        <v>145</v>
      </c>
      <c r="D26" s="16" t="s">
        <v>146</v>
      </c>
      <c r="E26" s="11">
        <f>E27+E30</f>
        <v>7035122.0199999996</v>
      </c>
      <c r="F26" s="11">
        <f>F27+F30</f>
        <v>7035122.0199999996</v>
      </c>
      <c r="G26" s="39">
        <f t="shared" si="0"/>
        <v>1</v>
      </c>
    </row>
    <row r="27" spans="1:7">
      <c r="A27" s="13" t="s">
        <v>83</v>
      </c>
      <c r="B27" s="13" t="s">
        <v>51</v>
      </c>
      <c r="C27" s="13" t="s">
        <v>147</v>
      </c>
      <c r="D27" s="19" t="s">
        <v>150</v>
      </c>
      <c r="E27" s="11">
        <f>E28+E29</f>
        <v>981584.23</v>
      </c>
      <c r="F27" s="11">
        <f>F28+F29</f>
        <v>981584.23</v>
      </c>
      <c r="G27" s="39">
        <f t="shared" si="0"/>
        <v>1</v>
      </c>
    </row>
    <row r="28" spans="1:7">
      <c r="A28" s="13" t="s">
        <v>83</v>
      </c>
      <c r="B28" s="13" t="s">
        <v>51</v>
      </c>
      <c r="C28" s="13" t="s">
        <v>148</v>
      </c>
      <c r="D28" s="19" t="s">
        <v>156</v>
      </c>
      <c r="E28" s="11">
        <v>787786.94</v>
      </c>
      <c r="F28" s="38">
        <v>787786.94</v>
      </c>
      <c r="G28" s="39">
        <f t="shared" si="0"/>
        <v>1</v>
      </c>
    </row>
    <row r="29" spans="1:7">
      <c r="A29" s="13" t="s">
        <v>83</v>
      </c>
      <c r="B29" s="13" t="s">
        <v>51</v>
      </c>
      <c r="C29" s="13" t="s">
        <v>149</v>
      </c>
      <c r="D29" s="19" t="s">
        <v>155</v>
      </c>
      <c r="E29" s="11">
        <v>193797.29</v>
      </c>
      <c r="F29" s="38">
        <v>193797.29</v>
      </c>
      <c r="G29" s="39">
        <f t="shared" si="0"/>
        <v>1</v>
      </c>
    </row>
    <row r="30" spans="1:7" ht="30">
      <c r="A30" s="13" t="s">
        <v>83</v>
      </c>
      <c r="B30" s="13" t="s">
        <v>51</v>
      </c>
      <c r="C30" s="13" t="s">
        <v>179</v>
      </c>
      <c r="D30" s="16" t="s">
        <v>182</v>
      </c>
      <c r="E30" s="11">
        <f>E31+E32</f>
        <v>6053537.7899999991</v>
      </c>
      <c r="F30" s="11">
        <f>F31+F32</f>
        <v>6053537.7899999991</v>
      </c>
      <c r="G30" s="39">
        <f t="shared" si="0"/>
        <v>1</v>
      </c>
    </row>
    <row r="31" spans="1:7">
      <c r="A31" s="13" t="s">
        <v>83</v>
      </c>
      <c r="B31" s="13" t="s">
        <v>51</v>
      </c>
      <c r="C31" s="13" t="s">
        <v>180</v>
      </c>
      <c r="D31" s="16" t="s">
        <v>156</v>
      </c>
      <c r="E31" s="11">
        <v>4801844.8499999996</v>
      </c>
      <c r="F31" s="38">
        <v>4801844.8499999996</v>
      </c>
      <c r="G31" s="39">
        <f t="shared" si="0"/>
        <v>1</v>
      </c>
    </row>
    <row r="32" spans="1:7">
      <c r="A32" s="13" t="s">
        <v>83</v>
      </c>
      <c r="B32" s="13" t="s">
        <v>51</v>
      </c>
      <c r="C32" s="13" t="s">
        <v>181</v>
      </c>
      <c r="D32" s="16" t="s">
        <v>155</v>
      </c>
      <c r="E32" s="11">
        <v>1251692.94</v>
      </c>
      <c r="F32" s="38">
        <v>1251692.94</v>
      </c>
      <c r="G32" s="39">
        <f t="shared" si="0"/>
        <v>1</v>
      </c>
    </row>
    <row r="33" spans="1:7" ht="30">
      <c r="A33" s="13" t="s">
        <v>83</v>
      </c>
      <c r="B33" s="13" t="s">
        <v>51</v>
      </c>
      <c r="C33" s="13" t="s">
        <v>151</v>
      </c>
      <c r="D33" s="19" t="s">
        <v>157</v>
      </c>
      <c r="E33" s="11">
        <f>E34</f>
        <v>2417215.7600000002</v>
      </c>
      <c r="F33" s="11">
        <f>F34</f>
        <v>2391483.15</v>
      </c>
      <c r="G33" s="39">
        <f t="shared" si="0"/>
        <v>0.98935444223646785</v>
      </c>
    </row>
    <row r="34" spans="1:7" ht="30">
      <c r="A34" s="13" t="s">
        <v>83</v>
      </c>
      <c r="B34" s="13" t="s">
        <v>51</v>
      </c>
      <c r="C34" s="13" t="s">
        <v>152</v>
      </c>
      <c r="D34" s="19" t="s">
        <v>158</v>
      </c>
      <c r="E34" s="11">
        <f>E35+E36</f>
        <v>2417215.7600000002</v>
      </c>
      <c r="F34" s="11">
        <f>F35+F36</f>
        <v>2391483.15</v>
      </c>
      <c r="G34" s="39">
        <f t="shared" si="0"/>
        <v>0.98935444223646785</v>
      </c>
    </row>
    <row r="35" spans="1:7" ht="30">
      <c r="A35" s="13" t="s">
        <v>83</v>
      </c>
      <c r="B35" s="13" t="s">
        <v>51</v>
      </c>
      <c r="C35" s="13" t="s">
        <v>153</v>
      </c>
      <c r="D35" s="19" t="s">
        <v>159</v>
      </c>
      <c r="E35" s="11">
        <v>452196.65</v>
      </c>
      <c r="F35" s="38">
        <v>434702.9</v>
      </c>
      <c r="G35" s="39">
        <f t="shared" si="0"/>
        <v>0.96131384431972244</v>
      </c>
    </row>
    <row r="36" spans="1:7" ht="30">
      <c r="A36" s="13" t="s">
        <v>83</v>
      </c>
      <c r="B36" s="13" t="s">
        <v>51</v>
      </c>
      <c r="C36" s="13" t="s">
        <v>154</v>
      </c>
      <c r="D36" s="19" t="s">
        <v>160</v>
      </c>
      <c r="E36" s="11">
        <v>1965019.11</v>
      </c>
      <c r="F36" s="38">
        <v>1956780.25</v>
      </c>
      <c r="G36" s="39">
        <f t="shared" si="0"/>
        <v>0.99580723670417637</v>
      </c>
    </row>
    <row r="37" spans="1:7">
      <c r="A37" s="13" t="s">
        <v>83</v>
      </c>
      <c r="B37" s="13" t="s">
        <v>51</v>
      </c>
      <c r="C37" s="13" t="s">
        <v>161</v>
      </c>
      <c r="D37" s="19" t="s">
        <v>165</v>
      </c>
      <c r="E37" s="11">
        <f>E38</f>
        <v>48811.25</v>
      </c>
      <c r="F37" s="11">
        <f>F38</f>
        <v>48811.25</v>
      </c>
      <c r="G37" s="39">
        <f t="shared" si="0"/>
        <v>1</v>
      </c>
    </row>
    <row r="38" spans="1:7">
      <c r="A38" s="13" t="s">
        <v>83</v>
      </c>
      <c r="B38" s="13" t="s">
        <v>51</v>
      </c>
      <c r="C38" s="13" t="s">
        <v>162</v>
      </c>
      <c r="D38" s="19" t="s">
        <v>166</v>
      </c>
      <c r="E38" s="11">
        <f>E39</f>
        <v>48811.25</v>
      </c>
      <c r="F38" s="11">
        <f>F39</f>
        <v>48811.25</v>
      </c>
      <c r="G38" s="39">
        <f t="shared" si="0"/>
        <v>1</v>
      </c>
    </row>
    <row r="39" spans="1:7">
      <c r="A39" s="13" t="s">
        <v>83</v>
      </c>
      <c r="B39" s="13" t="s">
        <v>51</v>
      </c>
      <c r="C39" s="13" t="s">
        <v>164</v>
      </c>
      <c r="D39" s="19" t="s">
        <v>168</v>
      </c>
      <c r="E39" s="11">
        <v>48811.25</v>
      </c>
      <c r="F39" s="38">
        <v>48811.25</v>
      </c>
      <c r="G39" s="39">
        <f t="shared" si="0"/>
        <v>1</v>
      </c>
    </row>
    <row r="40" spans="1:7">
      <c r="A40" s="13" t="s">
        <v>83</v>
      </c>
      <c r="B40" s="13" t="s">
        <v>63</v>
      </c>
      <c r="C40" s="13"/>
      <c r="D40" s="16" t="s">
        <v>64</v>
      </c>
      <c r="E40" s="11">
        <f>E41</f>
        <v>1104197.6400000001</v>
      </c>
      <c r="F40" s="11">
        <f>F41</f>
        <v>1104197.6400000001</v>
      </c>
      <c r="G40" s="39">
        <f t="shared" si="0"/>
        <v>1</v>
      </c>
    </row>
    <row r="41" spans="1:7" ht="60">
      <c r="A41" s="13" t="s">
        <v>83</v>
      </c>
      <c r="B41" s="13" t="s">
        <v>63</v>
      </c>
      <c r="C41" s="13" t="s">
        <v>145</v>
      </c>
      <c r="D41" s="16" t="s">
        <v>146</v>
      </c>
      <c r="E41" s="11">
        <f>E42</f>
        <v>1104197.6400000001</v>
      </c>
      <c r="F41" s="11">
        <f>F42</f>
        <v>1104197.6400000001</v>
      </c>
      <c r="G41" s="39">
        <f t="shared" si="0"/>
        <v>1</v>
      </c>
    </row>
    <row r="42" spans="1:7" ht="30">
      <c r="A42" s="13" t="s">
        <v>83</v>
      </c>
      <c r="B42" s="13" t="s">
        <v>63</v>
      </c>
      <c r="C42" s="13" t="s">
        <v>179</v>
      </c>
      <c r="D42" s="16" t="s">
        <v>182</v>
      </c>
      <c r="E42" s="11">
        <f>E43+E44</f>
        <v>1104197.6400000001</v>
      </c>
      <c r="F42" s="11">
        <f>F43+F44</f>
        <v>1104197.6400000001</v>
      </c>
      <c r="G42" s="39">
        <f t="shared" si="0"/>
        <v>1</v>
      </c>
    </row>
    <row r="43" spans="1:7">
      <c r="A43" s="13" t="s">
        <v>83</v>
      </c>
      <c r="B43" s="13" t="s">
        <v>63</v>
      </c>
      <c r="C43" s="13" t="s">
        <v>180</v>
      </c>
      <c r="D43" s="16" t="s">
        <v>156</v>
      </c>
      <c r="E43" s="11">
        <v>956783.25</v>
      </c>
      <c r="F43" s="38">
        <v>956783.25</v>
      </c>
      <c r="G43" s="39">
        <f t="shared" si="0"/>
        <v>1</v>
      </c>
    </row>
    <row r="44" spans="1:7">
      <c r="A44" s="13" t="s">
        <v>83</v>
      </c>
      <c r="B44" s="13" t="s">
        <v>63</v>
      </c>
      <c r="C44" s="13" t="s">
        <v>181</v>
      </c>
      <c r="D44" s="16" t="s">
        <v>155</v>
      </c>
      <c r="E44" s="11">
        <f>147414+0.39</f>
        <v>147414.39000000001</v>
      </c>
      <c r="F44" s="38">
        <v>147414.39000000001</v>
      </c>
      <c r="G44" s="39">
        <f t="shared" si="0"/>
        <v>1</v>
      </c>
    </row>
    <row r="45" spans="1:7" ht="30">
      <c r="A45" s="13" t="s">
        <v>83</v>
      </c>
      <c r="B45" s="13" t="s">
        <v>223</v>
      </c>
      <c r="C45" s="13"/>
      <c r="D45" s="16" t="s">
        <v>224</v>
      </c>
      <c r="E45" s="11">
        <f>E46</f>
        <v>591672.61</v>
      </c>
      <c r="F45" s="11">
        <f>F46</f>
        <v>591672.61</v>
      </c>
      <c r="G45" s="39">
        <f t="shared" si="0"/>
        <v>1</v>
      </c>
    </row>
    <row r="46" spans="1:7" ht="30">
      <c r="A46" s="13" t="s">
        <v>83</v>
      </c>
      <c r="B46" s="13" t="s">
        <v>223</v>
      </c>
      <c r="C46" s="13" t="s">
        <v>179</v>
      </c>
      <c r="D46" s="16" t="s">
        <v>182</v>
      </c>
      <c r="E46" s="11">
        <f>E47</f>
        <v>591672.61</v>
      </c>
      <c r="F46" s="11">
        <f>F47</f>
        <v>591672.61</v>
      </c>
      <c r="G46" s="39">
        <f t="shared" si="0"/>
        <v>1</v>
      </c>
    </row>
    <row r="47" spans="1:7">
      <c r="A47" s="13" t="s">
        <v>83</v>
      </c>
      <c r="B47" s="13" t="s">
        <v>223</v>
      </c>
      <c r="C47" s="13" t="s">
        <v>180</v>
      </c>
      <c r="D47" s="16" t="s">
        <v>156</v>
      </c>
      <c r="E47" s="11">
        <v>591672.61</v>
      </c>
      <c r="F47" s="38">
        <v>591672.61</v>
      </c>
      <c r="G47" s="39">
        <f t="shared" si="0"/>
        <v>1</v>
      </c>
    </row>
    <row r="48" spans="1:7">
      <c r="A48" s="12" t="s">
        <v>84</v>
      </c>
      <c r="B48" s="12"/>
      <c r="C48" s="12"/>
      <c r="D48" s="14" t="s">
        <v>12</v>
      </c>
      <c r="E48" s="15">
        <f>E51</f>
        <v>50000</v>
      </c>
      <c r="F48" s="15">
        <f>F51</f>
        <v>0</v>
      </c>
      <c r="G48" s="39">
        <f t="shared" si="0"/>
        <v>0</v>
      </c>
    </row>
    <row r="49" spans="1:7">
      <c r="A49" s="13" t="s">
        <v>84</v>
      </c>
      <c r="B49" s="13" t="s">
        <v>52</v>
      </c>
      <c r="C49" s="13"/>
      <c r="D49" s="16" t="s">
        <v>12</v>
      </c>
      <c r="E49" s="11">
        <f>E50</f>
        <v>50000</v>
      </c>
      <c r="F49" s="11">
        <f>F50</f>
        <v>0</v>
      </c>
      <c r="G49" s="39">
        <f t="shared" si="0"/>
        <v>0</v>
      </c>
    </row>
    <row r="50" spans="1:7">
      <c r="A50" s="13" t="s">
        <v>84</v>
      </c>
      <c r="B50" s="13" t="s">
        <v>53</v>
      </c>
      <c r="C50" s="13"/>
      <c r="D50" s="16" t="s">
        <v>13</v>
      </c>
      <c r="E50" s="11">
        <f>E51</f>
        <v>50000</v>
      </c>
      <c r="F50" s="11">
        <f>F51</f>
        <v>0</v>
      </c>
      <c r="G50" s="39">
        <f t="shared" si="0"/>
        <v>0</v>
      </c>
    </row>
    <row r="51" spans="1:7">
      <c r="A51" s="13" t="s">
        <v>84</v>
      </c>
      <c r="B51" s="13" t="s">
        <v>53</v>
      </c>
      <c r="C51" s="13" t="s">
        <v>161</v>
      </c>
      <c r="D51" s="19" t="s">
        <v>165</v>
      </c>
      <c r="E51" s="11">
        <v>50000</v>
      </c>
      <c r="F51" s="38">
        <v>0</v>
      </c>
      <c r="G51" s="39">
        <f t="shared" si="0"/>
        <v>0</v>
      </c>
    </row>
    <row r="52" spans="1:7">
      <c r="A52" s="13" t="s">
        <v>84</v>
      </c>
      <c r="B52" s="13" t="s">
        <v>53</v>
      </c>
      <c r="C52" s="13" t="s">
        <v>177</v>
      </c>
      <c r="D52" s="19" t="s">
        <v>178</v>
      </c>
      <c r="E52" s="11">
        <v>50000</v>
      </c>
      <c r="F52" s="38">
        <v>0</v>
      </c>
      <c r="G52" s="39">
        <f t="shared" si="0"/>
        <v>0</v>
      </c>
    </row>
    <row r="53" spans="1:7">
      <c r="A53" s="12" t="s">
        <v>85</v>
      </c>
      <c r="B53" s="12"/>
      <c r="C53" s="12"/>
      <c r="D53" s="14" t="s">
        <v>14</v>
      </c>
      <c r="E53" s="15">
        <f>E54+E63+E74</f>
        <v>4930175.3900000006</v>
      </c>
      <c r="F53" s="15">
        <f>F54+F63+F74</f>
        <v>4928533.2200000007</v>
      </c>
      <c r="G53" s="39">
        <f t="shared" si="0"/>
        <v>0.99966691448678868</v>
      </c>
    </row>
    <row r="54" spans="1:7">
      <c r="A54" s="13" t="s">
        <v>85</v>
      </c>
      <c r="B54" s="13" t="s">
        <v>106</v>
      </c>
      <c r="C54" s="13"/>
      <c r="D54" s="16" t="s">
        <v>107</v>
      </c>
      <c r="E54" s="11">
        <f>E55+E59</f>
        <v>280627.49</v>
      </c>
      <c r="F54" s="11">
        <f>F55+F59</f>
        <v>280627.49</v>
      </c>
      <c r="G54" s="39">
        <f t="shared" si="0"/>
        <v>1</v>
      </c>
    </row>
    <row r="55" spans="1:7">
      <c r="A55" s="13" t="s">
        <v>85</v>
      </c>
      <c r="B55" s="13" t="s">
        <v>108</v>
      </c>
      <c r="C55" s="13"/>
      <c r="D55" s="16" t="s">
        <v>109</v>
      </c>
      <c r="E55" s="11">
        <f t="shared" ref="E55:F57" si="2">E56</f>
        <v>71705.02</v>
      </c>
      <c r="F55" s="11">
        <f t="shared" si="2"/>
        <v>71705.02</v>
      </c>
      <c r="G55" s="39">
        <f t="shared" si="0"/>
        <v>1</v>
      </c>
    </row>
    <row r="56" spans="1:7" ht="30">
      <c r="A56" s="13" t="s">
        <v>85</v>
      </c>
      <c r="B56" s="13" t="s">
        <v>108</v>
      </c>
      <c r="C56" s="13" t="s">
        <v>151</v>
      </c>
      <c r="D56" s="19" t="s">
        <v>157</v>
      </c>
      <c r="E56" s="11">
        <f t="shared" si="2"/>
        <v>71705.02</v>
      </c>
      <c r="F56" s="11">
        <f t="shared" si="2"/>
        <v>71705.02</v>
      </c>
      <c r="G56" s="39">
        <f t="shared" si="0"/>
        <v>1</v>
      </c>
    </row>
    <row r="57" spans="1:7" ht="30">
      <c r="A57" s="13" t="s">
        <v>85</v>
      </c>
      <c r="B57" s="13" t="s">
        <v>108</v>
      </c>
      <c r="C57" s="13" t="s">
        <v>152</v>
      </c>
      <c r="D57" s="19" t="s">
        <v>158</v>
      </c>
      <c r="E57" s="11">
        <f t="shared" si="2"/>
        <v>71705.02</v>
      </c>
      <c r="F57" s="11">
        <f t="shared" si="2"/>
        <v>71705.02</v>
      </c>
      <c r="G57" s="39">
        <f t="shared" si="0"/>
        <v>1</v>
      </c>
    </row>
    <row r="58" spans="1:7" ht="30">
      <c r="A58" s="13" t="s">
        <v>85</v>
      </c>
      <c r="B58" s="13" t="s">
        <v>108</v>
      </c>
      <c r="C58" s="13" t="s">
        <v>154</v>
      </c>
      <c r="D58" s="19" t="s">
        <v>160</v>
      </c>
      <c r="E58" s="11">
        <v>71705.02</v>
      </c>
      <c r="F58" s="38">
        <v>71705.02</v>
      </c>
      <c r="G58" s="39">
        <f t="shared" si="0"/>
        <v>1</v>
      </c>
    </row>
    <row r="59" spans="1:7" ht="30">
      <c r="A59" s="13" t="s">
        <v>85</v>
      </c>
      <c r="B59" s="13" t="s">
        <v>110</v>
      </c>
      <c r="C59" s="13"/>
      <c r="D59" s="16" t="s">
        <v>111</v>
      </c>
      <c r="E59" s="11">
        <f>E60</f>
        <v>208922.47</v>
      </c>
      <c r="F59" s="11">
        <f>F60</f>
        <v>208922.47</v>
      </c>
      <c r="G59" s="39">
        <f t="shared" si="0"/>
        <v>1</v>
      </c>
    </row>
    <row r="60" spans="1:7" ht="30">
      <c r="A60" s="13" t="s">
        <v>85</v>
      </c>
      <c r="B60" s="13" t="s">
        <v>110</v>
      </c>
      <c r="C60" s="13" t="s">
        <v>151</v>
      </c>
      <c r="D60" s="19" t="s">
        <v>157</v>
      </c>
      <c r="E60" s="11">
        <f>E61</f>
        <v>208922.47</v>
      </c>
      <c r="F60" s="11">
        <f t="shared" ref="F60:F61" si="3">F61</f>
        <v>208922.47</v>
      </c>
      <c r="G60" s="39">
        <f t="shared" si="0"/>
        <v>1</v>
      </c>
    </row>
    <row r="61" spans="1:7" ht="30">
      <c r="A61" s="13" t="s">
        <v>85</v>
      </c>
      <c r="B61" s="13" t="s">
        <v>110</v>
      </c>
      <c r="C61" s="13" t="s">
        <v>152</v>
      </c>
      <c r="D61" s="19" t="s">
        <v>158</v>
      </c>
      <c r="E61" s="11">
        <f>E62</f>
        <v>208922.47</v>
      </c>
      <c r="F61" s="11">
        <f t="shared" si="3"/>
        <v>208922.47</v>
      </c>
      <c r="G61" s="39">
        <f t="shared" si="0"/>
        <v>1</v>
      </c>
    </row>
    <row r="62" spans="1:7" ht="30">
      <c r="A62" s="13" t="s">
        <v>85</v>
      </c>
      <c r="B62" s="13" t="s">
        <v>110</v>
      </c>
      <c r="C62" s="13" t="s">
        <v>154</v>
      </c>
      <c r="D62" s="19" t="s">
        <v>160</v>
      </c>
      <c r="E62" s="11">
        <v>208922.47</v>
      </c>
      <c r="F62" s="38">
        <v>208922.47</v>
      </c>
      <c r="G62" s="39">
        <f t="shared" si="0"/>
        <v>1</v>
      </c>
    </row>
    <row r="63" spans="1:7" ht="47.25">
      <c r="A63" s="13" t="s">
        <v>85</v>
      </c>
      <c r="B63" s="13" t="s">
        <v>127</v>
      </c>
      <c r="C63" s="13"/>
      <c r="D63" s="20" t="s">
        <v>128</v>
      </c>
      <c r="E63" s="11">
        <f>E64</f>
        <v>82400</v>
      </c>
      <c r="F63" s="11">
        <f>F64</f>
        <v>80757.83</v>
      </c>
      <c r="G63" s="39">
        <f t="shared" si="0"/>
        <v>0.98007075242718444</v>
      </c>
    </row>
    <row r="64" spans="1:7" ht="63">
      <c r="A64" s="13" t="s">
        <v>85</v>
      </c>
      <c r="B64" s="13" t="s">
        <v>129</v>
      </c>
      <c r="C64" s="13"/>
      <c r="D64" s="21" t="s">
        <v>130</v>
      </c>
      <c r="E64" s="11">
        <f>E65</f>
        <v>82400</v>
      </c>
      <c r="F64" s="11">
        <f t="shared" ref="F64:F65" si="4">F65</f>
        <v>80757.83</v>
      </c>
      <c r="G64" s="39">
        <f t="shared" si="0"/>
        <v>0.98007075242718444</v>
      </c>
    </row>
    <row r="65" spans="1:7" ht="63">
      <c r="A65" s="13" t="s">
        <v>85</v>
      </c>
      <c r="B65" s="13" t="s">
        <v>131</v>
      </c>
      <c r="C65" s="13"/>
      <c r="D65" s="21" t="s">
        <v>121</v>
      </c>
      <c r="E65" s="11">
        <f>E66</f>
        <v>82400</v>
      </c>
      <c r="F65" s="11">
        <f t="shared" si="4"/>
        <v>80757.83</v>
      </c>
      <c r="G65" s="39">
        <f t="shared" si="0"/>
        <v>0.98007075242718444</v>
      </c>
    </row>
    <row r="66" spans="1:7" ht="78.75">
      <c r="A66" s="13" t="s">
        <v>85</v>
      </c>
      <c r="B66" s="13" t="s">
        <v>132</v>
      </c>
      <c r="C66" s="13"/>
      <c r="D66" s="21" t="s">
        <v>133</v>
      </c>
      <c r="E66" s="11">
        <f>E67+E71</f>
        <v>82400</v>
      </c>
      <c r="F66" s="11">
        <f>F67+F71</f>
        <v>80757.83</v>
      </c>
      <c r="G66" s="39">
        <f t="shared" si="0"/>
        <v>0.98007075242718444</v>
      </c>
    </row>
    <row r="67" spans="1:7" ht="60">
      <c r="A67" s="13" t="s">
        <v>85</v>
      </c>
      <c r="B67" s="13" t="s">
        <v>132</v>
      </c>
      <c r="C67" s="13" t="s">
        <v>145</v>
      </c>
      <c r="D67" s="19" t="s">
        <v>146</v>
      </c>
      <c r="E67" s="11">
        <f>E68</f>
        <v>49835.69</v>
      </c>
      <c r="F67" s="11">
        <f>F68</f>
        <v>48193.52</v>
      </c>
      <c r="G67" s="39">
        <f t="shared" si="0"/>
        <v>0.96704831417002546</v>
      </c>
    </row>
    <row r="68" spans="1:7" ht="30">
      <c r="A68" s="13" t="s">
        <v>85</v>
      </c>
      <c r="B68" s="13" t="s">
        <v>132</v>
      </c>
      <c r="C68" s="13" t="s">
        <v>179</v>
      </c>
      <c r="D68" s="19" t="s">
        <v>182</v>
      </c>
      <c r="E68" s="11">
        <f>E69+E70</f>
        <v>49835.69</v>
      </c>
      <c r="F68" s="11">
        <f>F69+F70</f>
        <v>48193.52</v>
      </c>
      <c r="G68" s="39">
        <f t="shared" si="0"/>
        <v>0.96704831417002546</v>
      </c>
    </row>
    <row r="69" spans="1:7">
      <c r="A69" s="13" t="s">
        <v>85</v>
      </c>
      <c r="B69" s="13" t="s">
        <v>132</v>
      </c>
      <c r="C69" s="13" t="s">
        <v>180</v>
      </c>
      <c r="D69" s="19" t="s">
        <v>156</v>
      </c>
      <c r="E69" s="11">
        <v>48235.69</v>
      </c>
      <c r="F69" s="38">
        <v>48193.52</v>
      </c>
      <c r="G69" s="39">
        <f t="shared" si="0"/>
        <v>0.99912575107767698</v>
      </c>
    </row>
    <row r="70" spans="1:7">
      <c r="A70" s="13" t="s">
        <v>85</v>
      </c>
      <c r="B70" s="13" t="s">
        <v>132</v>
      </c>
      <c r="C70" s="13" t="s">
        <v>181</v>
      </c>
      <c r="D70" s="19" t="s">
        <v>155</v>
      </c>
      <c r="E70" s="11">
        <v>1600</v>
      </c>
      <c r="F70" s="38"/>
      <c r="G70" s="39">
        <f t="shared" si="0"/>
        <v>0</v>
      </c>
    </row>
    <row r="71" spans="1:7" ht="30">
      <c r="A71" s="13" t="s">
        <v>85</v>
      </c>
      <c r="B71" s="13" t="s">
        <v>132</v>
      </c>
      <c r="C71" s="13" t="s">
        <v>151</v>
      </c>
      <c r="D71" s="19" t="s">
        <v>157</v>
      </c>
      <c r="E71" s="11">
        <f>E72</f>
        <v>32564.31</v>
      </c>
      <c r="F71" s="11">
        <v>32564.31</v>
      </c>
      <c r="G71" s="39">
        <f t="shared" si="0"/>
        <v>1</v>
      </c>
    </row>
    <row r="72" spans="1:7" ht="30">
      <c r="A72" s="13" t="s">
        <v>85</v>
      </c>
      <c r="B72" s="13" t="s">
        <v>132</v>
      </c>
      <c r="C72" s="13" t="s">
        <v>152</v>
      </c>
      <c r="D72" s="19" t="s">
        <v>158</v>
      </c>
      <c r="E72" s="11">
        <f>E73</f>
        <v>32564.31</v>
      </c>
      <c r="F72" s="11">
        <f>F73</f>
        <v>32564.31</v>
      </c>
      <c r="G72" s="39">
        <f t="shared" si="0"/>
        <v>1</v>
      </c>
    </row>
    <row r="73" spans="1:7" ht="30">
      <c r="A73" s="13" t="s">
        <v>85</v>
      </c>
      <c r="B73" s="13" t="s">
        <v>132</v>
      </c>
      <c r="C73" s="13" t="s">
        <v>154</v>
      </c>
      <c r="D73" s="19" t="s">
        <v>160</v>
      </c>
      <c r="E73" s="11">
        <v>32564.31</v>
      </c>
      <c r="F73" s="38">
        <v>32564.31</v>
      </c>
      <c r="G73" s="39">
        <f t="shared" si="0"/>
        <v>1</v>
      </c>
    </row>
    <row r="74" spans="1:7">
      <c r="A74" s="13" t="s">
        <v>85</v>
      </c>
      <c r="B74" s="13" t="s">
        <v>70</v>
      </c>
      <c r="C74" s="13"/>
      <c r="D74" s="16" t="s">
        <v>72</v>
      </c>
      <c r="E74" s="11">
        <f>E84+E75</f>
        <v>4567147.9000000004</v>
      </c>
      <c r="F74" s="11">
        <f>F84+F75</f>
        <v>4567147.9000000004</v>
      </c>
      <c r="G74" s="39">
        <f t="shared" si="0"/>
        <v>1</v>
      </c>
    </row>
    <row r="75" spans="1:7" ht="30">
      <c r="A75" s="13" t="s">
        <v>85</v>
      </c>
      <c r="B75" s="13" t="s">
        <v>192</v>
      </c>
      <c r="C75" s="13"/>
      <c r="D75" s="16" t="s">
        <v>193</v>
      </c>
      <c r="E75" s="11">
        <f>E76+E80</f>
        <v>3515545.69</v>
      </c>
      <c r="F75" s="11">
        <f>F76+F80</f>
        <v>3515545.69</v>
      </c>
      <c r="G75" s="39">
        <f t="shared" si="0"/>
        <v>1</v>
      </c>
    </row>
    <row r="76" spans="1:7" ht="30">
      <c r="A76" s="13" t="s">
        <v>85</v>
      </c>
      <c r="B76" s="13" t="s">
        <v>194</v>
      </c>
      <c r="C76" s="13"/>
      <c r="D76" s="16" t="s">
        <v>195</v>
      </c>
      <c r="E76" s="11">
        <f t="shared" ref="E76:F78" si="5">E77</f>
        <v>22545.690000000002</v>
      </c>
      <c r="F76" s="11">
        <f t="shared" si="5"/>
        <v>22545.69</v>
      </c>
      <c r="G76" s="39">
        <f t="shared" si="0"/>
        <v>0.99999999999999989</v>
      </c>
    </row>
    <row r="77" spans="1:7" ht="30">
      <c r="A77" s="13" t="s">
        <v>85</v>
      </c>
      <c r="B77" s="13" t="s">
        <v>194</v>
      </c>
      <c r="C77" s="13" t="s">
        <v>151</v>
      </c>
      <c r="D77" s="19" t="s">
        <v>157</v>
      </c>
      <c r="E77" s="11">
        <f t="shared" si="5"/>
        <v>22545.690000000002</v>
      </c>
      <c r="F77" s="11">
        <f t="shared" si="5"/>
        <v>22545.69</v>
      </c>
      <c r="G77" s="39">
        <f t="shared" si="0"/>
        <v>0.99999999999999989</v>
      </c>
    </row>
    <row r="78" spans="1:7" ht="30">
      <c r="A78" s="13" t="s">
        <v>85</v>
      </c>
      <c r="B78" s="13" t="s">
        <v>194</v>
      </c>
      <c r="C78" s="13" t="s">
        <v>152</v>
      </c>
      <c r="D78" s="19" t="s">
        <v>158</v>
      </c>
      <c r="E78" s="11">
        <f t="shared" si="5"/>
        <v>22545.690000000002</v>
      </c>
      <c r="F78" s="11">
        <f t="shared" si="5"/>
        <v>22545.69</v>
      </c>
      <c r="G78" s="39">
        <f t="shared" ref="G78:G141" si="6">F78/E78</f>
        <v>0.99999999999999989</v>
      </c>
    </row>
    <row r="79" spans="1:7" ht="30">
      <c r="A79" s="13" t="s">
        <v>85</v>
      </c>
      <c r="B79" s="13" t="s">
        <v>194</v>
      </c>
      <c r="C79" s="13" t="s">
        <v>154</v>
      </c>
      <c r="D79" s="19" t="s">
        <v>160</v>
      </c>
      <c r="E79" s="11">
        <f>300000-277454.31</f>
        <v>22545.690000000002</v>
      </c>
      <c r="F79" s="38">
        <v>22545.69</v>
      </c>
      <c r="G79" s="39">
        <f t="shared" si="6"/>
        <v>0.99999999999999989</v>
      </c>
    </row>
    <row r="80" spans="1:7" ht="45">
      <c r="A80" s="13" t="s">
        <v>85</v>
      </c>
      <c r="B80" s="13" t="s">
        <v>196</v>
      </c>
      <c r="C80" s="13"/>
      <c r="D80" s="19" t="s">
        <v>197</v>
      </c>
      <c r="E80" s="11">
        <f>E81</f>
        <v>3493000</v>
      </c>
      <c r="F80" s="11">
        <f>F81</f>
        <v>3493000</v>
      </c>
      <c r="G80" s="39">
        <f t="shared" si="6"/>
        <v>1</v>
      </c>
    </row>
    <row r="81" spans="1:7" ht="30">
      <c r="A81" s="13" t="s">
        <v>85</v>
      </c>
      <c r="B81" s="13" t="s">
        <v>196</v>
      </c>
      <c r="C81" s="13" t="s">
        <v>151</v>
      </c>
      <c r="D81" s="19" t="s">
        <v>157</v>
      </c>
      <c r="E81" s="11">
        <f>E82</f>
        <v>3493000</v>
      </c>
      <c r="F81" s="11">
        <f t="shared" ref="F81:F82" si="7">F82</f>
        <v>3493000</v>
      </c>
      <c r="G81" s="39">
        <f t="shared" si="6"/>
        <v>1</v>
      </c>
    </row>
    <row r="82" spans="1:7" ht="30">
      <c r="A82" s="13" t="s">
        <v>85</v>
      </c>
      <c r="B82" s="13" t="s">
        <v>196</v>
      </c>
      <c r="C82" s="13" t="s">
        <v>152</v>
      </c>
      <c r="D82" s="19" t="s">
        <v>158</v>
      </c>
      <c r="E82" s="11">
        <f>E83</f>
        <v>3493000</v>
      </c>
      <c r="F82" s="11">
        <f t="shared" si="7"/>
        <v>3493000</v>
      </c>
      <c r="G82" s="39">
        <f t="shared" si="6"/>
        <v>1</v>
      </c>
    </row>
    <row r="83" spans="1:7" ht="30">
      <c r="A83" s="13" t="s">
        <v>85</v>
      </c>
      <c r="B83" s="13" t="s">
        <v>196</v>
      </c>
      <c r="C83" s="13" t="s">
        <v>154</v>
      </c>
      <c r="D83" s="19" t="s">
        <v>160</v>
      </c>
      <c r="E83" s="11">
        <v>3493000</v>
      </c>
      <c r="F83" s="38">
        <v>3493000</v>
      </c>
      <c r="G83" s="39">
        <f t="shared" si="6"/>
        <v>1</v>
      </c>
    </row>
    <row r="84" spans="1:7" ht="45">
      <c r="A84" s="13" t="s">
        <v>85</v>
      </c>
      <c r="B84" s="13" t="s">
        <v>198</v>
      </c>
      <c r="C84" s="13"/>
      <c r="D84" s="16" t="s">
        <v>118</v>
      </c>
      <c r="E84" s="11">
        <f>E86</f>
        <v>1051602.21</v>
      </c>
      <c r="F84" s="11">
        <f>F86</f>
        <v>1051602.21</v>
      </c>
      <c r="G84" s="39">
        <f t="shared" si="6"/>
        <v>1</v>
      </c>
    </row>
    <row r="85" spans="1:7" ht="45">
      <c r="A85" s="13" t="s">
        <v>85</v>
      </c>
      <c r="B85" s="13" t="s">
        <v>199</v>
      </c>
      <c r="C85" s="13"/>
      <c r="D85" s="19" t="s">
        <v>200</v>
      </c>
      <c r="E85" s="11">
        <f>E86</f>
        <v>1051602.21</v>
      </c>
      <c r="F85" s="11">
        <f t="shared" ref="F85:F86" si="8">F87</f>
        <v>1051602.21</v>
      </c>
      <c r="G85" s="39">
        <f t="shared" si="6"/>
        <v>1</v>
      </c>
    </row>
    <row r="86" spans="1:7" ht="30">
      <c r="A86" s="13" t="s">
        <v>85</v>
      </c>
      <c r="B86" s="13" t="s">
        <v>199</v>
      </c>
      <c r="C86" s="13" t="s">
        <v>151</v>
      </c>
      <c r="D86" s="19" t="s">
        <v>157</v>
      </c>
      <c r="E86" s="11">
        <f>E87</f>
        <v>1051602.21</v>
      </c>
      <c r="F86" s="11">
        <f t="shared" si="8"/>
        <v>1051602.21</v>
      </c>
      <c r="G86" s="39">
        <f t="shared" si="6"/>
        <v>1</v>
      </c>
    </row>
    <row r="87" spans="1:7" ht="30">
      <c r="A87" s="13" t="s">
        <v>85</v>
      </c>
      <c r="B87" s="13" t="s">
        <v>199</v>
      </c>
      <c r="C87" s="13" t="s">
        <v>152</v>
      </c>
      <c r="D87" s="19" t="s">
        <v>158</v>
      </c>
      <c r="E87" s="11">
        <f>E88</f>
        <v>1051602.21</v>
      </c>
      <c r="F87" s="11">
        <f>F88</f>
        <v>1051602.21</v>
      </c>
      <c r="G87" s="39">
        <f t="shared" si="6"/>
        <v>1</v>
      </c>
    </row>
    <row r="88" spans="1:7" ht="30">
      <c r="A88" s="13" t="s">
        <v>85</v>
      </c>
      <c r="B88" s="13" t="s">
        <v>199</v>
      </c>
      <c r="C88" s="13" t="s">
        <v>154</v>
      </c>
      <c r="D88" s="19" t="s">
        <v>160</v>
      </c>
      <c r="E88" s="11">
        <v>1051602.21</v>
      </c>
      <c r="F88" s="38">
        <v>1051602.21</v>
      </c>
      <c r="G88" s="39">
        <f t="shared" si="6"/>
        <v>1</v>
      </c>
    </row>
    <row r="89" spans="1:7">
      <c r="A89" s="12" t="s">
        <v>86</v>
      </c>
      <c r="B89" s="12"/>
      <c r="C89" s="12"/>
      <c r="D89" s="14" t="s">
        <v>16</v>
      </c>
      <c r="E89" s="15">
        <f>E90</f>
        <v>65900</v>
      </c>
      <c r="F89" s="15">
        <f>F90</f>
        <v>65769.600000000006</v>
      </c>
      <c r="G89" s="39">
        <f t="shared" si="6"/>
        <v>0.99802124430956007</v>
      </c>
    </row>
    <row r="90" spans="1:7">
      <c r="A90" s="13" t="s">
        <v>87</v>
      </c>
      <c r="B90" s="13"/>
      <c r="C90" s="13"/>
      <c r="D90" s="16" t="s">
        <v>17</v>
      </c>
      <c r="E90" s="11">
        <f t="shared" ref="E90:F91" si="9">E91</f>
        <v>65900</v>
      </c>
      <c r="F90" s="11">
        <f t="shared" si="9"/>
        <v>65769.600000000006</v>
      </c>
      <c r="G90" s="39">
        <f t="shared" si="6"/>
        <v>0.99802124430956007</v>
      </c>
    </row>
    <row r="91" spans="1:7">
      <c r="A91" s="13" t="s">
        <v>87</v>
      </c>
      <c r="B91" s="13" t="s">
        <v>54</v>
      </c>
      <c r="C91" s="13"/>
      <c r="D91" s="16" t="s">
        <v>18</v>
      </c>
      <c r="E91" s="11">
        <f t="shared" si="9"/>
        <v>65900</v>
      </c>
      <c r="F91" s="11">
        <f t="shared" si="9"/>
        <v>65769.600000000006</v>
      </c>
      <c r="G91" s="39">
        <f t="shared" si="6"/>
        <v>0.99802124430956007</v>
      </c>
    </row>
    <row r="92" spans="1:7" ht="30">
      <c r="A92" s="13" t="s">
        <v>87</v>
      </c>
      <c r="B92" s="13" t="s">
        <v>56</v>
      </c>
      <c r="C92" s="13"/>
      <c r="D92" s="16" t="s">
        <v>19</v>
      </c>
      <c r="E92" s="11">
        <f>E93+E96</f>
        <v>65900</v>
      </c>
      <c r="F92" s="11">
        <f>F93+F96</f>
        <v>65769.600000000006</v>
      </c>
      <c r="G92" s="39">
        <f t="shared" si="6"/>
        <v>0.99802124430956007</v>
      </c>
    </row>
    <row r="93" spans="1:7" ht="60">
      <c r="A93" s="13" t="s">
        <v>87</v>
      </c>
      <c r="B93" s="13" t="s">
        <v>56</v>
      </c>
      <c r="C93" s="13" t="s">
        <v>145</v>
      </c>
      <c r="D93" s="19" t="s">
        <v>146</v>
      </c>
      <c r="E93" s="11">
        <f>E94</f>
        <v>54302.15</v>
      </c>
      <c r="F93" s="11">
        <f>F94</f>
        <v>54171.75</v>
      </c>
      <c r="G93" s="39">
        <f t="shared" si="6"/>
        <v>0.99759862178569358</v>
      </c>
    </row>
    <row r="94" spans="1:7" ht="30">
      <c r="A94" s="13" t="s">
        <v>87</v>
      </c>
      <c r="B94" s="13" t="s">
        <v>56</v>
      </c>
      <c r="C94" s="13" t="s">
        <v>179</v>
      </c>
      <c r="D94" s="19" t="s">
        <v>182</v>
      </c>
      <c r="E94" s="11">
        <f>E95</f>
        <v>54302.15</v>
      </c>
      <c r="F94" s="11">
        <f>F95</f>
        <v>54171.75</v>
      </c>
      <c r="G94" s="39">
        <f t="shared" si="6"/>
        <v>0.99759862178569358</v>
      </c>
    </row>
    <row r="95" spans="1:7">
      <c r="A95" s="13" t="s">
        <v>87</v>
      </c>
      <c r="B95" s="13" t="s">
        <v>56</v>
      </c>
      <c r="C95" s="13" t="s">
        <v>180</v>
      </c>
      <c r="D95" s="19" t="s">
        <v>156</v>
      </c>
      <c r="E95" s="11">
        <v>54302.15</v>
      </c>
      <c r="F95" s="38">
        <v>54171.75</v>
      </c>
      <c r="G95" s="39">
        <f t="shared" si="6"/>
        <v>0.99759862178569358</v>
      </c>
    </row>
    <row r="96" spans="1:7" ht="30">
      <c r="A96" s="13" t="s">
        <v>87</v>
      </c>
      <c r="B96" s="13" t="s">
        <v>56</v>
      </c>
      <c r="C96" s="13" t="s">
        <v>151</v>
      </c>
      <c r="D96" s="19" t="s">
        <v>157</v>
      </c>
      <c r="E96" s="11">
        <f>E97</f>
        <v>11597.85</v>
      </c>
      <c r="F96" s="11">
        <f>F97</f>
        <v>11597.85</v>
      </c>
      <c r="G96" s="39">
        <f t="shared" si="6"/>
        <v>1</v>
      </c>
    </row>
    <row r="97" spans="1:7" ht="30">
      <c r="A97" s="13" t="s">
        <v>87</v>
      </c>
      <c r="B97" s="13" t="s">
        <v>56</v>
      </c>
      <c r="C97" s="13" t="s">
        <v>152</v>
      </c>
      <c r="D97" s="19" t="s">
        <v>158</v>
      </c>
      <c r="E97" s="11">
        <f>E98</f>
        <v>11597.85</v>
      </c>
      <c r="F97" s="11">
        <f>F98</f>
        <v>11597.85</v>
      </c>
      <c r="G97" s="39">
        <f t="shared" si="6"/>
        <v>1</v>
      </c>
    </row>
    <row r="98" spans="1:7" ht="30">
      <c r="A98" s="13" t="s">
        <v>87</v>
      </c>
      <c r="B98" s="13" t="s">
        <v>56</v>
      </c>
      <c r="C98" s="13" t="s">
        <v>154</v>
      </c>
      <c r="D98" s="19" t="s">
        <v>160</v>
      </c>
      <c r="E98" s="11">
        <v>11597.85</v>
      </c>
      <c r="F98" s="38">
        <v>11597.85</v>
      </c>
      <c r="G98" s="39">
        <f t="shared" si="6"/>
        <v>1</v>
      </c>
    </row>
    <row r="99" spans="1:7" ht="29.25">
      <c r="A99" s="12" t="s">
        <v>112</v>
      </c>
      <c r="B99" s="12"/>
      <c r="C99" s="12"/>
      <c r="D99" s="14" t="s">
        <v>113</v>
      </c>
      <c r="E99" s="15">
        <f>E116+E100</f>
        <v>939019.4</v>
      </c>
      <c r="F99" s="15">
        <f>F116+F100</f>
        <v>939019.4</v>
      </c>
      <c r="G99" s="39">
        <f t="shared" si="6"/>
        <v>1</v>
      </c>
    </row>
    <row r="100" spans="1:7">
      <c r="A100" s="12" t="s">
        <v>140</v>
      </c>
      <c r="B100" s="12"/>
      <c r="C100" s="12"/>
      <c r="D100" s="14" t="s">
        <v>141</v>
      </c>
      <c r="E100" s="15">
        <f>E101+E106</f>
        <v>557530.4</v>
      </c>
      <c r="F100" s="15">
        <f>F101+F106</f>
        <v>557530.4</v>
      </c>
      <c r="G100" s="39">
        <f t="shared" si="6"/>
        <v>1</v>
      </c>
    </row>
    <row r="101" spans="1:7">
      <c r="A101" s="13" t="s">
        <v>140</v>
      </c>
      <c r="B101" s="13" t="s">
        <v>54</v>
      </c>
      <c r="C101" s="13"/>
      <c r="D101" s="16" t="s">
        <v>18</v>
      </c>
      <c r="E101" s="11">
        <f t="shared" ref="E101:F104" si="10">E102</f>
        <v>104600</v>
      </c>
      <c r="F101" s="11">
        <f t="shared" si="10"/>
        <v>104600</v>
      </c>
      <c r="G101" s="39">
        <f t="shared" si="6"/>
        <v>1</v>
      </c>
    </row>
    <row r="102" spans="1:7">
      <c r="A102" s="13" t="s">
        <v>140</v>
      </c>
      <c r="B102" s="13" t="s">
        <v>55</v>
      </c>
      <c r="C102" s="13"/>
      <c r="D102" s="16" t="s">
        <v>15</v>
      </c>
      <c r="E102" s="11">
        <f t="shared" si="10"/>
        <v>104600</v>
      </c>
      <c r="F102" s="11">
        <f t="shared" si="10"/>
        <v>104600</v>
      </c>
      <c r="G102" s="39">
        <f t="shared" si="6"/>
        <v>1</v>
      </c>
    </row>
    <row r="103" spans="1:7" ht="60">
      <c r="A103" s="13" t="s">
        <v>140</v>
      </c>
      <c r="B103" s="13" t="s">
        <v>55</v>
      </c>
      <c r="C103" s="13" t="s">
        <v>145</v>
      </c>
      <c r="D103" s="19" t="s">
        <v>146</v>
      </c>
      <c r="E103" s="11">
        <f t="shared" si="10"/>
        <v>104600</v>
      </c>
      <c r="F103" s="11">
        <f t="shared" si="10"/>
        <v>104600</v>
      </c>
      <c r="G103" s="39">
        <f t="shared" si="6"/>
        <v>1</v>
      </c>
    </row>
    <row r="104" spans="1:7">
      <c r="A104" s="13" t="s">
        <v>140</v>
      </c>
      <c r="B104" s="13" t="s">
        <v>55</v>
      </c>
      <c r="C104" s="13" t="s">
        <v>179</v>
      </c>
      <c r="D104" s="19" t="s">
        <v>150</v>
      </c>
      <c r="E104" s="11">
        <f t="shared" si="10"/>
        <v>104600</v>
      </c>
      <c r="F104" s="11">
        <f t="shared" si="10"/>
        <v>104600</v>
      </c>
      <c r="G104" s="39">
        <f t="shared" si="6"/>
        <v>1</v>
      </c>
    </row>
    <row r="105" spans="1:7">
      <c r="A105" s="13" t="s">
        <v>140</v>
      </c>
      <c r="B105" s="13" t="s">
        <v>55</v>
      </c>
      <c r="C105" s="13" t="s">
        <v>180</v>
      </c>
      <c r="D105" s="19" t="s">
        <v>156</v>
      </c>
      <c r="E105" s="11">
        <v>104600</v>
      </c>
      <c r="F105" s="38">
        <v>104600</v>
      </c>
      <c r="G105" s="39">
        <f t="shared" si="6"/>
        <v>1</v>
      </c>
    </row>
    <row r="106" spans="1:7" ht="45">
      <c r="A106" s="13" t="s">
        <v>140</v>
      </c>
      <c r="B106" s="13" t="s">
        <v>49</v>
      </c>
      <c r="C106" s="13"/>
      <c r="D106" s="16" t="s">
        <v>10</v>
      </c>
      <c r="E106" s="11">
        <f>E107</f>
        <v>452930.4</v>
      </c>
      <c r="F106" s="11">
        <f>F107</f>
        <v>452930.4</v>
      </c>
      <c r="G106" s="39">
        <f t="shared" si="6"/>
        <v>1</v>
      </c>
    </row>
    <row r="107" spans="1:7">
      <c r="A107" s="13" t="s">
        <v>140</v>
      </c>
      <c r="B107" s="13" t="s">
        <v>51</v>
      </c>
      <c r="C107" s="13"/>
      <c r="D107" s="16" t="s">
        <v>11</v>
      </c>
      <c r="E107" s="11">
        <f>E108+E112</f>
        <v>452930.4</v>
      </c>
      <c r="F107" s="11">
        <f>F108+F112</f>
        <v>452930.4</v>
      </c>
      <c r="G107" s="39">
        <f t="shared" si="6"/>
        <v>1</v>
      </c>
    </row>
    <row r="108" spans="1:7" ht="60">
      <c r="A108" s="13" t="s">
        <v>140</v>
      </c>
      <c r="B108" s="13" t="s">
        <v>51</v>
      </c>
      <c r="C108" s="13" t="s">
        <v>145</v>
      </c>
      <c r="D108" s="19" t="s">
        <v>146</v>
      </c>
      <c r="E108" s="11">
        <f>E109</f>
        <v>434385.9</v>
      </c>
      <c r="F108" s="11">
        <f>F109</f>
        <v>434385.9</v>
      </c>
      <c r="G108" s="39">
        <f t="shared" si="6"/>
        <v>1</v>
      </c>
    </row>
    <row r="109" spans="1:7">
      <c r="A109" s="13" t="s">
        <v>140</v>
      </c>
      <c r="B109" s="13" t="s">
        <v>51</v>
      </c>
      <c r="C109" s="13" t="s">
        <v>179</v>
      </c>
      <c r="D109" s="19" t="s">
        <v>150</v>
      </c>
      <c r="E109" s="11">
        <f>E110+E111</f>
        <v>434385.9</v>
      </c>
      <c r="F109" s="11">
        <f>F110+F111</f>
        <v>434385.9</v>
      </c>
      <c r="G109" s="39">
        <f t="shared" si="6"/>
        <v>1</v>
      </c>
    </row>
    <row r="110" spans="1:7">
      <c r="A110" s="13" t="s">
        <v>140</v>
      </c>
      <c r="B110" s="13" t="s">
        <v>51</v>
      </c>
      <c r="C110" s="13" t="s">
        <v>180</v>
      </c>
      <c r="D110" s="19" t="s">
        <v>156</v>
      </c>
      <c r="E110" s="11">
        <v>344429.96</v>
      </c>
      <c r="F110" s="38">
        <v>344429.96</v>
      </c>
      <c r="G110" s="39">
        <f t="shared" si="6"/>
        <v>1</v>
      </c>
    </row>
    <row r="111" spans="1:7">
      <c r="A111" s="13" t="s">
        <v>140</v>
      </c>
      <c r="B111" s="13" t="s">
        <v>51</v>
      </c>
      <c r="C111" s="13" t="s">
        <v>181</v>
      </c>
      <c r="D111" s="19" t="s">
        <v>155</v>
      </c>
      <c r="E111" s="11">
        <v>89955.94</v>
      </c>
      <c r="F111" s="38">
        <v>89955.94</v>
      </c>
      <c r="G111" s="39">
        <f t="shared" si="6"/>
        <v>1</v>
      </c>
    </row>
    <row r="112" spans="1:7" ht="30">
      <c r="A112" s="13" t="s">
        <v>140</v>
      </c>
      <c r="B112" s="13" t="s">
        <v>51</v>
      </c>
      <c r="C112" s="13" t="s">
        <v>151</v>
      </c>
      <c r="D112" s="19" t="s">
        <v>157</v>
      </c>
      <c r="E112" s="11">
        <f>E113</f>
        <v>18544.5</v>
      </c>
      <c r="F112" s="11">
        <f>F113</f>
        <v>18544.5</v>
      </c>
      <c r="G112" s="39">
        <f t="shared" si="6"/>
        <v>1</v>
      </c>
    </row>
    <row r="113" spans="1:7" ht="30">
      <c r="A113" s="13" t="s">
        <v>140</v>
      </c>
      <c r="B113" s="13" t="s">
        <v>51</v>
      </c>
      <c r="C113" s="13" t="s">
        <v>152</v>
      </c>
      <c r="D113" s="19" t="s">
        <v>158</v>
      </c>
      <c r="E113" s="11">
        <f>E114+E115</f>
        <v>18544.5</v>
      </c>
      <c r="F113" s="11">
        <f>F114+F115</f>
        <v>18544.5</v>
      </c>
      <c r="G113" s="39">
        <f t="shared" si="6"/>
        <v>1</v>
      </c>
    </row>
    <row r="114" spans="1:7" ht="30">
      <c r="A114" s="13" t="s">
        <v>140</v>
      </c>
      <c r="B114" s="13" t="s">
        <v>51</v>
      </c>
      <c r="C114" s="13" t="s">
        <v>153</v>
      </c>
      <c r="D114" s="19" t="s">
        <v>159</v>
      </c>
      <c r="E114" s="11">
        <v>13000</v>
      </c>
      <c r="F114" s="38">
        <v>13000</v>
      </c>
      <c r="G114" s="39">
        <f t="shared" si="6"/>
        <v>1</v>
      </c>
    </row>
    <row r="115" spans="1:7" ht="30">
      <c r="A115" s="13" t="s">
        <v>140</v>
      </c>
      <c r="B115" s="13" t="s">
        <v>51</v>
      </c>
      <c r="C115" s="13" t="s">
        <v>154</v>
      </c>
      <c r="D115" s="19" t="s">
        <v>160</v>
      </c>
      <c r="E115" s="11">
        <v>5544.5</v>
      </c>
      <c r="F115" s="38">
        <v>5544.5</v>
      </c>
      <c r="G115" s="39">
        <f t="shared" si="6"/>
        <v>1</v>
      </c>
    </row>
    <row r="116" spans="1:7" s="7" customFormat="1" ht="43.5">
      <c r="A116" s="12" t="s">
        <v>114</v>
      </c>
      <c r="B116" s="12"/>
      <c r="C116" s="12"/>
      <c r="D116" s="14" t="s">
        <v>115</v>
      </c>
      <c r="E116" s="15">
        <f t="shared" ref="E116:F118" si="11">E117</f>
        <v>381489</v>
      </c>
      <c r="F116" s="15">
        <f t="shared" si="11"/>
        <v>381489</v>
      </c>
      <c r="G116" s="39">
        <f t="shared" si="6"/>
        <v>1</v>
      </c>
    </row>
    <row r="117" spans="1:7" ht="45">
      <c r="A117" s="13" t="s">
        <v>114</v>
      </c>
      <c r="B117" s="13" t="s">
        <v>49</v>
      </c>
      <c r="C117" s="13"/>
      <c r="D117" s="16" t="s">
        <v>7</v>
      </c>
      <c r="E117" s="11">
        <f t="shared" si="11"/>
        <v>381489</v>
      </c>
      <c r="F117" s="11">
        <f t="shared" si="11"/>
        <v>381489</v>
      </c>
      <c r="G117" s="39">
        <f t="shared" si="6"/>
        <v>1</v>
      </c>
    </row>
    <row r="118" spans="1:7">
      <c r="A118" s="13" t="s">
        <v>114</v>
      </c>
      <c r="B118" s="13" t="s">
        <v>51</v>
      </c>
      <c r="C118" s="13"/>
      <c r="D118" s="16" t="s">
        <v>11</v>
      </c>
      <c r="E118" s="11">
        <f t="shared" si="11"/>
        <v>381489</v>
      </c>
      <c r="F118" s="11">
        <f t="shared" si="11"/>
        <v>381489</v>
      </c>
      <c r="G118" s="39">
        <f t="shared" si="6"/>
        <v>1</v>
      </c>
    </row>
    <row r="119" spans="1:7" ht="30">
      <c r="A119" s="13" t="s">
        <v>114</v>
      </c>
      <c r="B119" s="13" t="s">
        <v>51</v>
      </c>
      <c r="C119" s="13" t="s">
        <v>151</v>
      </c>
      <c r="D119" s="19" t="s">
        <v>157</v>
      </c>
      <c r="E119" s="11">
        <f>E120</f>
        <v>381489</v>
      </c>
      <c r="F119" s="11">
        <f>F120</f>
        <v>381489</v>
      </c>
      <c r="G119" s="39">
        <f t="shared" si="6"/>
        <v>1</v>
      </c>
    </row>
    <row r="120" spans="1:7" ht="30">
      <c r="A120" s="13" t="s">
        <v>114</v>
      </c>
      <c r="B120" s="13" t="s">
        <v>51</v>
      </c>
      <c r="C120" s="13" t="s">
        <v>152</v>
      </c>
      <c r="D120" s="19" t="s">
        <v>158</v>
      </c>
      <c r="E120" s="11">
        <f>E121</f>
        <v>381489</v>
      </c>
      <c r="F120" s="11">
        <f>F121</f>
        <v>381489</v>
      </c>
      <c r="G120" s="39">
        <f t="shared" si="6"/>
        <v>1</v>
      </c>
    </row>
    <row r="121" spans="1:7" ht="30">
      <c r="A121" s="13" t="s">
        <v>114</v>
      </c>
      <c r="B121" s="13" t="s">
        <v>51</v>
      </c>
      <c r="C121" s="13" t="s">
        <v>154</v>
      </c>
      <c r="D121" s="19" t="s">
        <v>160</v>
      </c>
      <c r="E121" s="11">
        <v>381489</v>
      </c>
      <c r="F121" s="38">
        <v>381489</v>
      </c>
      <c r="G121" s="39">
        <f t="shared" si="6"/>
        <v>1</v>
      </c>
    </row>
    <row r="122" spans="1:7">
      <c r="A122" s="12" t="s">
        <v>88</v>
      </c>
      <c r="B122" s="12"/>
      <c r="C122" s="12"/>
      <c r="D122" s="14" t="s">
        <v>20</v>
      </c>
      <c r="E122" s="15">
        <f>E129+E123</f>
        <v>4666132.3</v>
      </c>
      <c r="F122" s="15">
        <f>F129+F123</f>
        <v>4666132.3</v>
      </c>
      <c r="G122" s="39">
        <f t="shared" si="6"/>
        <v>1</v>
      </c>
    </row>
    <row r="123" spans="1:7">
      <c r="A123" s="12" t="s">
        <v>242</v>
      </c>
      <c r="B123" s="12"/>
      <c r="C123" s="12"/>
      <c r="D123" s="14" t="s">
        <v>243</v>
      </c>
      <c r="E123" s="15">
        <f t="shared" ref="E123:F127" si="12">E124</f>
        <v>527065.30000000005</v>
      </c>
      <c r="F123" s="15">
        <f t="shared" si="12"/>
        <v>527065.30000000005</v>
      </c>
      <c r="G123" s="39">
        <f t="shared" si="6"/>
        <v>1</v>
      </c>
    </row>
    <row r="124" spans="1:7">
      <c r="A124" s="13" t="s">
        <v>242</v>
      </c>
      <c r="B124" s="13" t="s">
        <v>244</v>
      </c>
      <c r="C124" s="13"/>
      <c r="D124" s="16" t="s">
        <v>245</v>
      </c>
      <c r="E124" s="11">
        <f t="shared" si="12"/>
        <v>527065.30000000005</v>
      </c>
      <c r="F124" s="11">
        <f t="shared" si="12"/>
        <v>527065.30000000005</v>
      </c>
      <c r="G124" s="39">
        <f t="shared" si="6"/>
        <v>1</v>
      </c>
    </row>
    <row r="125" spans="1:7">
      <c r="A125" s="13" t="s">
        <v>242</v>
      </c>
      <c r="B125" s="13" t="s">
        <v>246</v>
      </c>
      <c r="C125" s="13"/>
      <c r="D125" s="16" t="s">
        <v>247</v>
      </c>
      <c r="E125" s="11">
        <f t="shared" si="12"/>
        <v>527065.30000000005</v>
      </c>
      <c r="F125" s="11">
        <f t="shared" si="12"/>
        <v>527065.30000000005</v>
      </c>
      <c r="G125" s="39">
        <f t="shared" si="6"/>
        <v>1</v>
      </c>
    </row>
    <row r="126" spans="1:7" ht="30">
      <c r="A126" s="13" t="s">
        <v>242</v>
      </c>
      <c r="B126" s="13" t="s">
        <v>246</v>
      </c>
      <c r="C126" s="13" t="s">
        <v>151</v>
      </c>
      <c r="D126" s="19" t="s">
        <v>157</v>
      </c>
      <c r="E126" s="11">
        <f t="shared" si="12"/>
        <v>527065.30000000005</v>
      </c>
      <c r="F126" s="11">
        <f t="shared" si="12"/>
        <v>527065.30000000005</v>
      </c>
      <c r="G126" s="39">
        <f t="shared" si="6"/>
        <v>1</v>
      </c>
    </row>
    <row r="127" spans="1:7" ht="30">
      <c r="A127" s="13" t="s">
        <v>242</v>
      </c>
      <c r="B127" s="13" t="s">
        <v>246</v>
      </c>
      <c r="C127" s="13" t="s">
        <v>152</v>
      </c>
      <c r="D127" s="19" t="s">
        <v>158</v>
      </c>
      <c r="E127" s="11">
        <f t="shared" si="12"/>
        <v>527065.30000000005</v>
      </c>
      <c r="F127" s="11">
        <f t="shared" si="12"/>
        <v>527065.30000000005</v>
      </c>
      <c r="G127" s="39">
        <f t="shared" si="6"/>
        <v>1</v>
      </c>
    </row>
    <row r="128" spans="1:7" ht="30">
      <c r="A128" s="13" t="s">
        <v>242</v>
      </c>
      <c r="B128" s="13" t="s">
        <v>246</v>
      </c>
      <c r="C128" s="13" t="s">
        <v>154</v>
      </c>
      <c r="D128" s="19" t="s">
        <v>160</v>
      </c>
      <c r="E128" s="11">
        <v>527065.30000000005</v>
      </c>
      <c r="F128" s="38">
        <v>527065.30000000005</v>
      </c>
      <c r="G128" s="39">
        <f t="shared" si="6"/>
        <v>1</v>
      </c>
    </row>
    <row r="129" spans="1:7">
      <c r="A129" s="12" t="s">
        <v>89</v>
      </c>
      <c r="B129" s="13"/>
      <c r="C129" s="13"/>
      <c r="D129" s="14" t="s">
        <v>21</v>
      </c>
      <c r="E129" s="15">
        <f>E130+E135</f>
        <v>4139067</v>
      </c>
      <c r="F129" s="15">
        <f>F130+F135</f>
        <v>4139067</v>
      </c>
      <c r="G129" s="39">
        <f t="shared" si="6"/>
        <v>1</v>
      </c>
    </row>
    <row r="130" spans="1:7">
      <c r="A130" s="13" t="s">
        <v>89</v>
      </c>
      <c r="B130" s="13" t="s">
        <v>70</v>
      </c>
      <c r="C130" s="13"/>
      <c r="D130" s="16" t="s">
        <v>72</v>
      </c>
      <c r="E130" s="11">
        <f>E133</f>
        <v>1034767</v>
      </c>
      <c r="F130" s="11">
        <f>F133</f>
        <v>1034767</v>
      </c>
      <c r="G130" s="39">
        <f t="shared" si="6"/>
        <v>1</v>
      </c>
    </row>
    <row r="131" spans="1:7" ht="30">
      <c r="A131" s="13" t="s">
        <v>89</v>
      </c>
      <c r="B131" s="13" t="s">
        <v>201</v>
      </c>
      <c r="C131" s="13"/>
      <c r="D131" s="16" t="s">
        <v>120</v>
      </c>
      <c r="E131" s="11">
        <f>E133</f>
        <v>1034767</v>
      </c>
      <c r="F131" s="11">
        <f>F133</f>
        <v>1034767</v>
      </c>
      <c r="G131" s="39">
        <f t="shared" si="6"/>
        <v>1</v>
      </c>
    </row>
    <row r="132" spans="1:7" s="7" customFormat="1">
      <c r="A132" s="13" t="s">
        <v>89</v>
      </c>
      <c r="B132" s="13" t="s">
        <v>202</v>
      </c>
      <c r="C132" s="13"/>
      <c r="D132" s="16" t="s">
        <v>203</v>
      </c>
      <c r="E132" s="11">
        <f>E133</f>
        <v>1034767</v>
      </c>
      <c r="F132" s="11">
        <f>F133</f>
        <v>1034767</v>
      </c>
      <c r="G132" s="39">
        <f t="shared" si="6"/>
        <v>1</v>
      </c>
    </row>
    <row r="133" spans="1:7">
      <c r="A133" s="13" t="s">
        <v>89</v>
      </c>
      <c r="B133" s="13" t="s">
        <v>202</v>
      </c>
      <c r="C133" s="13" t="s">
        <v>161</v>
      </c>
      <c r="D133" s="19" t="s">
        <v>165</v>
      </c>
      <c r="E133" s="11">
        <f>E134</f>
        <v>1034767</v>
      </c>
      <c r="F133" s="11">
        <f>F134</f>
        <v>1034767</v>
      </c>
      <c r="G133" s="39">
        <f t="shared" si="6"/>
        <v>1</v>
      </c>
    </row>
    <row r="134" spans="1:7" ht="45">
      <c r="A134" s="13" t="s">
        <v>89</v>
      </c>
      <c r="B134" s="13" t="s">
        <v>202</v>
      </c>
      <c r="C134" s="13" t="s">
        <v>175</v>
      </c>
      <c r="D134" s="19" t="s">
        <v>176</v>
      </c>
      <c r="E134" s="11">
        <v>1034767</v>
      </c>
      <c r="F134" s="38">
        <v>1034767</v>
      </c>
      <c r="G134" s="39">
        <f t="shared" si="6"/>
        <v>1</v>
      </c>
    </row>
    <row r="135" spans="1:7" ht="45">
      <c r="A135" s="13" t="s">
        <v>89</v>
      </c>
      <c r="B135" s="13" t="s">
        <v>204</v>
      </c>
      <c r="C135" s="13"/>
      <c r="D135" s="19" t="s">
        <v>205</v>
      </c>
      <c r="E135" s="11">
        <f t="shared" ref="E135:F139" si="13">E136</f>
        <v>3104300</v>
      </c>
      <c r="F135" s="11">
        <f t="shared" si="13"/>
        <v>3104300</v>
      </c>
      <c r="G135" s="39">
        <f t="shared" si="6"/>
        <v>1</v>
      </c>
    </row>
    <row r="136" spans="1:7" ht="30">
      <c r="A136" s="13" t="s">
        <v>89</v>
      </c>
      <c r="B136" s="13" t="s">
        <v>206</v>
      </c>
      <c r="C136" s="13"/>
      <c r="D136" s="19" t="s">
        <v>207</v>
      </c>
      <c r="E136" s="11">
        <f t="shared" si="13"/>
        <v>3104300</v>
      </c>
      <c r="F136" s="11">
        <f t="shared" si="13"/>
        <v>3104300</v>
      </c>
      <c r="G136" s="39">
        <f t="shared" si="6"/>
        <v>1</v>
      </c>
    </row>
    <row r="137" spans="1:7" ht="60">
      <c r="A137" s="13" t="s">
        <v>89</v>
      </c>
      <c r="B137" s="13" t="s">
        <v>208</v>
      </c>
      <c r="C137" s="13"/>
      <c r="D137" s="19" t="s">
        <v>209</v>
      </c>
      <c r="E137" s="11">
        <f t="shared" si="13"/>
        <v>3104300</v>
      </c>
      <c r="F137" s="11">
        <f t="shared" si="13"/>
        <v>3104300</v>
      </c>
      <c r="G137" s="39">
        <f t="shared" si="6"/>
        <v>1</v>
      </c>
    </row>
    <row r="138" spans="1:7" ht="30">
      <c r="A138" s="13" t="s">
        <v>89</v>
      </c>
      <c r="B138" s="13" t="s">
        <v>210</v>
      </c>
      <c r="C138" s="13"/>
      <c r="D138" s="19" t="s">
        <v>211</v>
      </c>
      <c r="E138" s="11">
        <f t="shared" si="13"/>
        <v>3104300</v>
      </c>
      <c r="F138" s="11">
        <f t="shared" si="13"/>
        <v>3104300</v>
      </c>
      <c r="G138" s="39">
        <f t="shared" si="6"/>
        <v>1</v>
      </c>
    </row>
    <row r="139" spans="1:7">
      <c r="A139" s="13" t="s">
        <v>89</v>
      </c>
      <c r="B139" s="13" t="s">
        <v>210</v>
      </c>
      <c r="C139" s="13" t="s">
        <v>161</v>
      </c>
      <c r="D139" s="19" t="s">
        <v>165</v>
      </c>
      <c r="E139" s="11">
        <f t="shared" si="13"/>
        <v>3104300</v>
      </c>
      <c r="F139" s="11">
        <f t="shared" si="13"/>
        <v>3104300</v>
      </c>
      <c r="G139" s="39">
        <f t="shared" si="6"/>
        <v>1</v>
      </c>
    </row>
    <row r="140" spans="1:7" ht="45">
      <c r="A140" s="13" t="s">
        <v>89</v>
      </c>
      <c r="B140" s="13" t="s">
        <v>210</v>
      </c>
      <c r="C140" s="13" t="s">
        <v>175</v>
      </c>
      <c r="D140" s="19" t="s">
        <v>176</v>
      </c>
      <c r="E140" s="11">
        <v>3104300</v>
      </c>
      <c r="F140" s="38">
        <v>3104300</v>
      </c>
      <c r="G140" s="39">
        <f t="shared" si="6"/>
        <v>1</v>
      </c>
    </row>
    <row r="141" spans="1:7">
      <c r="A141" s="12" t="s">
        <v>90</v>
      </c>
      <c r="B141" s="12"/>
      <c r="C141" s="12"/>
      <c r="D141" s="14" t="s">
        <v>22</v>
      </c>
      <c r="E141" s="15">
        <f>E142+E154+E160</f>
        <v>22136153.780000001</v>
      </c>
      <c r="F141" s="15">
        <f>F142+F154+F160</f>
        <v>22125347.640000001</v>
      </c>
      <c r="G141" s="39">
        <f t="shared" si="6"/>
        <v>0.99951183299016633</v>
      </c>
    </row>
    <row r="142" spans="1:7">
      <c r="A142" s="12" t="s">
        <v>91</v>
      </c>
      <c r="B142" s="12"/>
      <c r="C142" s="12"/>
      <c r="D142" s="14" t="s">
        <v>23</v>
      </c>
      <c r="E142" s="15">
        <f>E143+E148</f>
        <v>6920387.7400000002</v>
      </c>
      <c r="F142" s="15">
        <f>F143+F148</f>
        <v>6920387.7400000002</v>
      </c>
      <c r="G142" s="39">
        <f t="shared" ref="G142:G205" si="14">F142/E142</f>
        <v>1</v>
      </c>
    </row>
    <row r="143" spans="1:7">
      <c r="A143" s="13" t="s">
        <v>91</v>
      </c>
      <c r="B143" s="13" t="s">
        <v>58</v>
      </c>
      <c r="C143" s="13"/>
      <c r="D143" s="16" t="s">
        <v>57</v>
      </c>
      <c r="E143" s="11">
        <f>E145</f>
        <v>6517828.4699999997</v>
      </c>
      <c r="F143" s="11">
        <f>F145</f>
        <v>6517828.4699999997</v>
      </c>
      <c r="G143" s="39">
        <f t="shared" si="14"/>
        <v>1</v>
      </c>
    </row>
    <row r="144" spans="1:7" ht="30">
      <c r="A144" s="13" t="s">
        <v>91</v>
      </c>
      <c r="B144" s="13" t="s">
        <v>68</v>
      </c>
      <c r="C144" s="13"/>
      <c r="D144" s="16" t="s">
        <v>69</v>
      </c>
      <c r="E144" s="11">
        <f t="shared" ref="E144:F146" si="15">E145</f>
        <v>6517828.4699999997</v>
      </c>
      <c r="F144" s="11">
        <f t="shared" si="15"/>
        <v>6517828.4699999997</v>
      </c>
      <c r="G144" s="39">
        <f t="shared" si="14"/>
        <v>1</v>
      </c>
    </row>
    <row r="145" spans="1:7" ht="30">
      <c r="A145" s="13" t="s">
        <v>91</v>
      </c>
      <c r="B145" s="13" t="s">
        <v>68</v>
      </c>
      <c r="C145" s="13" t="s">
        <v>151</v>
      </c>
      <c r="D145" s="19" t="s">
        <v>157</v>
      </c>
      <c r="E145" s="11">
        <f t="shared" si="15"/>
        <v>6517828.4699999997</v>
      </c>
      <c r="F145" s="11">
        <f t="shared" si="15"/>
        <v>6517828.4699999997</v>
      </c>
      <c r="G145" s="39">
        <f t="shared" si="14"/>
        <v>1</v>
      </c>
    </row>
    <row r="146" spans="1:7" ht="30">
      <c r="A146" s="13" t="s">
        <v>91</v>
      </c>
      <c r="B146" s="13" t="s">
        <v>68</v>
      </c>
      <c r="C146" s="13" t="s">
        <v>152</v>
      </c>
      <c r="D146" s="19" t="s">
        <v>158</v>
      </c>
      <c r="E146" s="11">
        <f t="shared" si="15"/>
        <v>6517828.4699999997</v>
      </c>
      <c r="F146" s="11">
        <f t="shared" si="15"/>
        <v>6517828.4699999997</v>
      </c>
      <c r="G146" s="39">
        <f t="shared" si="14"/>
        <v>1</v>
      </c>
    </row>
    <row r="147" spans="1:7" ht="30">
      <c r="A147" s="13" t="s">
        <v>91</v>
      </c>
      <c r="B147" s="13" t="s">
        <v>68</v>
      </c>
      <c r="C147" s="13" t="s">
        <v>154</v>
      </c>
      <c r="D147" s="19" t="s">
        <v>160</v>
      </c>
      <c r="E147" s="11">
        <v>6517828.4699999997</v>
      </c>
      <c r="F147" s="38">
        <v>6517828.4699999997</v>
      </c>
      <c r="G147" s="39">
        <f t="shared" si="14"/>
        <v>1</v>
      </c>
    </row>
    <row r="148" spans="1:7">
      <c r="A148" s="13" t="s">
        <v>91</v>
      </c>
      <c r="B148" s="13" t="s">
        <v>70</v>
      </c>
      <c r="C148" s="13"/>
      <c r="D148" s="16" t="s">
        <v>72</v>
      </c>
      <c r="E148" s="11">
        <f t="shared" ref="E148:F152" si="16">E149</f>
        <v>402559.27</v>
      </c>
      <c r="F148" s="11">
        <f t="shared" si="16"/>
        <v>402559.27</v>
      </c>
      <c r="G148" s="39">
        <f t="shared" si="14"/>
        <v>1</v>
      </c>
    </row>
    <row r="149" spans="1:7" ht="30">
      <c r="A149" s="13" t="s">
        <v>91</v>
      </c>
      <c r="B149" s="13" t="s">
        <v>192</v>
      </c>
      <c r="C149" s="13"/>
      <c r="D149" s="19" t="s">
        <v>193</v>
      </c>
      <c r="E149" s="11">
        <f t="shared" si="16"/>
        <v>402559.27</v>
      </c>
      <c r="F149" s="11">
        <f t="shared" si="16"/>
        <v>402559.27</v>
      </c>
      <c r="G149" s="39">
        <f t="shared" si="14"/>
        <v>1</v>
      </c>
    </row>
    <row r="150" spans="1:7">
      <c r="A150" s="13" t="s">
        <v>91</v>
      </c>
      <c r="B150" s="13" t="s">
        <v>194</v>
      </c>
      <c r="C150" s="13"/>
      <c r="D150" s="16" t="s">
        <v>212</v>
      </c>
      <c r="E150" s="11">
        <f t="shared" si="16"/>
        <v>402559.27</v>
      </c>
      <c r="F150" s="11">
        <f t="shared" si="16"/>
        <v>402559.27</v>
      </c>
      <c r="G150" s="39">
        <f t="shared" si="14"/>
        <v>1</v>
      </c>
    </row>
    <row r="151" spans="1:7" ht="30">
      <c r="A151" s="13" t="s">
        <v>91</v>
      </c>
      <c r="B151" s="13" t="s">
        <v>194</v>
      </c>
      <c r="C151" s="13" t="s">
        <v>151</v>
      </c>
      <c r="D151" s="19" t="s">
        <v>157</v>
      </c>
      <c r="E151" s="11">
        <f t="shared" si="16"/>
        <v>402559.27</v>
      </c>
      <c r="F151" s="11">
        <f t="shared" si="16"/>
        <v>402559.27</v>
      </c>
      <c r="G151" s="39">
        <f t="shared" si="14"/>
        <v>1</v>
      </c>
    </row>
    <row r="152" spans="1:7" ht="30">
      <c r="A152" s="13" t="s">
        <v>91</v>
      </c>
      <c r="B152" s="13" t="s">
        <v>194</v>
      </c>
      <c r="C152" s="13" t="s">
        <v>152</v>
      </c>
      <c r="D152" s="19" t="s">
        <v>158</v>
      </c>
      <c r="E152" s="11">
        <f t="shared" si="16"/>
        <v>402559.27</v>
      </c>
      <c r="F152" s="11">
        <f t="shared" si="16"/>
        <v>402559.27</v>
      </c>
      <c r="G152" s="39">
        <f t="shared" si="14"/>
        <v>1</v>
      </c>
    </row>
    <row r="153" spans="1:7" ht="34.5" customHeight="1">
      <c r="A153" s="13" t="s">
        <v>91</v>
      </c>
      <c r="B153" s="13" t="s">
        <v>194</v>
      </c>
      <c r="C153" s="13" t="s">
        <v>154</v>
      </c>
      <c r="D153" s="19" t="s">
        <v>160</v>
      </c>
      <c r="E153" s="11">
        <v>402559.27</v>
      </c>
      <c r="F153" s="38">
        <v>402559.27</v>
      </c>
      <c r="G153" s="39">
        <f t="shared" si="14"/>
        <v>1</v>
      </c>
    </row>
    <row r="154" spans="1:7">
      <c r="A154" s="12" t="s">
        <v>92</v>
      </c>
      <c r="B154" s="12"/>
      <c r="C154" s="12"/>
      <c r="D154" s="14" t="s">
        <v>24</v>
      </c>
      <c r="E154" s="15">
        <f>E155</f>
        <v>2704450.86</v>
      </c>
      <c r="F154" s="15">
        <f>F155</f>
        <v>2704450.86</v>
      </c>
      <c r="G154" s="39">
        <f t="shared" si="14"/>
        <v>1</v>
      </c>
    </row>
    <row r="155" spans="1:7">
      <c r="A155" s="13" t="s">
        <v>92</v>
      </c>
      <c r="B155" s="13" t="s">
        <v>59</v>
      </c>
      <c r="C155" s="13"/>
      <c r="D155" s="16" t="s">
        <v>60</v>
      </c>
      <c r="E155" s="11">
        <f>E157</f>
        <v>2704450.86</v>
      </c>
      <c r="F155" s="11">
        <f>F157</f>
        <v>2704450.86</v>
      </c>
      <c r="G155" s="39">
        <f t="shared" si="14"/>
        <v>1</v>
      </c>
    </row>
    <row r="156" spans="1:7" ht="45">
      <c r="A156" s="13" t="s">
        <v>92</v>
      </c>
      <c r="B156" s="13" t="s">
        <v>61</v>
      </c>
      <c r="C156" s="13"/>
      <c r="D156" s="17" t="s">
        <v>62</v>
      </c>
      <c r="E156" s="11">
        <f t="shared" ref="E156:F158" si="17">E157</f>
        <v>2704450.86</v>
      </c>
      <c r="F156" s="11">
        <f t="shared" si="17"/>
        <v>2704450.86</v>
      </c>
      <c r="G156" s="39">
        <f t="shared" si="14"/>
        <v>1</v>
      </c>
    </row>
    <row r="157" spans="1:7" ht="30">
      <c r="A157" s="13" t="s">
        <v>92</v>
      </c>
      <c r="B157" s="13" t="s">
        <v>61</v>
      </c>
      <c r="C157" s="13" t="s">
        <v>151</v>
      </c>
      <c r="D157" s="19" t="s">
        <v>157</v>
      </c>
      <c r="E157" s="11">
        <f t="shared" si="17"/>
        <v>2704450.86</v>
      </c>
      <c r="F157" s="11">
        <f t="shared" si="17"/>
        <v>2704450.86</v>
      </c>
      <c r="G157" s="39">
        <f t="shared" si="14"/>
        <v>1</v>
      </c>
    </row>
    <row r="158" spans="1:7" ht="30">
      <c r="A158" s="13" t="s">
        <v>92</v>
      </c>
      <c r="B158" s="13" t="s">
        <v>61</v>
      </c>
      <c r="C158" s="13" t="s">
        <v>152</v>
      </c>
      <c r="D158" s="19" t="s">
        <v>158</v>
      </c>
      <c r="E158" s="11">
        <f t="shared" si="17"/>
        <v>2704450.86</v>
      </c>
      <c r="F158" s="11">
        <f t="shared" si="17"/>
        <v>2704450.86</v>
      </c>
      <c r="G158" s="39">
        <f t="shared" si="14"/>
        <v>1</v>
      </c>
    </row>
    <row r="159" spans="1:7" ht="30">
      <c r="A159" s="13" t="s">
        <v>92</v>
      </c>
      <c r="B159" s="13" t="s">
        <v>61</v>
      </c>
      <c r="C159" s="13" t="s">
        <v>154</v>
      </c>
      <c r="D159" s="19" t="s">
        <v>160</v>
      </c>
      <c r="E159" s="11">
        <v>2704450.86</v>
      </c>
      <c r="F159" s="38">
        <v>2704450.86</v>
      </c>
      <c r="G159" s="39">
        <f t="shared" si="14"/>
        <v>1</v>
      </c>
    </row>
    <row r="160" spans="1:7">
      <c r="A160" s="12" t="s">
        <v>93</v>
      </c>
      <c r="B160" s="12"/>
      <c r="C160" s="12"/>
      <c r="D160" s="14" t="s">
        <v>25</v>
      </c>
      <c r="E160" s="15">
        <f>E165+E173+E177+E169+E161</f>
        <v>12511315.18</v>
      </c>
      <c r="F160" s="15">
        <f>F165+F173+F177+F169+F161</f>
        <v>12500509.040000001</v>
      </c>
      <c r="G160" s="39">
        <f t="shared" si="14"/>
        <v>0.99913629064214826</v>
      </c>
    </row>
    <row r="161" spans="1:7" ht="30">
      <c r="A161" s="13" t="s">
        <v>93</v>
      </c>
      <c r="B161" s="13" t="s">
        <v>225</v>
      </c>
      <c r="C161" s="13"/>
      <c r="D161" s="16" t="s">
        <v>226</v>
      </c>
      <c r="E161" s="11">
        <f t="shared" ref="E161:F163" si="18">E162</f>
        <v>37501.379999999997</v>
      </c>
      <c r="F161" s="11">
        <f t="shared" si="18"/>
        <v>37501.379999999997</v>
      </c>
      <c r="G161" s="39">
        <f t="shared" si="14"/>
        <v>1</v>
      </c>
    </row>
    <row r="162" spans="1:7" ht="30">
      <c r="A162" s="13" t="s">
        <v>93</v>
      </c>
      <c r="B162" s="13" t="s">
        <v>225</v>
      </c>
      <c r="C162" s="13" t="s">
        <v>151</v>
      </c>
      <c r="D162" s="19" t="s">
        <v>157</v>
      </c>
      <c r="E162" s="11">
        <f t="shared" si="18"/>
        <v>37501.379999999997</v>
      </c>
      <c r="F162" s="11">
        <f t="shared" si="18"/>
        <v>37501.379999999997</v>
      </c>
      <c r="G162" s="39">
        <f t="shared" si="14"/>
        <v>1</v>
      </c>
    </row>
    <row r="163" spans="1:7" ht="30">
      <c r="A163" s="13" t="s">
        <v>93</v>
      </c>
      <c r="B163" s="13" t="s">
        <v>225</v>
      </c>
      <c r="C163" s="13" t="s">
        <v>152</v>
      </c>
      <c r="D163" s="19" t="s">
        <v>158</v>
      </c>
      <c r="E163" s="11">
        <f t="shared" si="18"/>
        <v>37501.379999999997</v>
      </c>
      <c r="F163" s="11">
        <f t="shared" si="18"/>
        <v>37501.379999999997</v>
      </c>
      <c r="G163" s="39">
        <f t="shared" si="14"/>
        <v>1</v>
      </c>
    </row>
    <row r="164" spans="1:7" ht="30">
      <c r="A164" s="13" t="s">
        <v>93</v>
      </c>
      <c r="B164" s="13" t="s">
        <v>225</v>
      </c>
      <c r="C164" s="13" t="s">
        <v>154</v>
      </c>
      <c r="D164" s="19" t="s">
        <v>160</v>
      </c>
      <c r="E164" s="11">
        <v>37501.379999999997</v>
      </c>
      <c r="F164" s="38">
        <v>37501.379999999997</v>
      </c>
      <c r="G164" s="39">
        <f t="shared" si="14"/>
        <v>1</v>
      </c>
    </row>
    <row r="165" spans="1:7">
      <c r="A165" s="13" t="s">
        <v>93</v>
      </c>
      <c r="B165" s="13">
        <v>6000100</v>
      </c>
      <c r="C165" s="13"/>
      <c r="D165" s="16" t="s">
        <v>26</v>
      </c>
      <c r="E165" s="11">
        <f t="shared" ref="E165:F167" si="19">E166</f>
        <v>1534652.35</v>
      </c>
      <c r="F165" s="11">
        <f t="shared" si="19"/>
        <v>1523846.21</v>
      </c>
      <c r="G165" s="39">
        <f t="shared" si="14"/>
        <v>0.99295857462440917</v>
      </c>
    </row>
    <row r="166" spans="1:7" ht="30">
      <c r="A166" s="13" t="s">
        <v>93</v>
      </c>
      <c r="B166" s="13">
        <v>6000100</v>
      </c>
      <c r="C166" s="13" t="s">
        <v>151</v>
      </c>
      <c r="D166" s="19" t="s">
        <v>157</v>
      </c>
      <c r="E166" s="11">
        <f t="shared" si="19"/>
        <v>1534652.35</v>
      </c>
      <c r="F166" s="11">
        <f t="shared" si="19"/>
        <v>1523846.21</v>
      </c>
      <c r="G166" s="39">
        <f t="shared" si="14"/>
        <v>0.99295857462440917</v>
      </c>
    </row>
    <row r="167" spans="1:7" ht="30">
      <c r="A167" s="13" t="s">
        <v>93</v>
      </c>
      <c r="B167" s="13">
        <v>6000100</v>
      </c>
      <c r="C167" s="13" t="s">
        <v>152</v>
      </c>
      <c r="D167" s="19" t="s">
        <v>158</v>
      </c>
      <c r="E167" s="11">
        <f t="shared" si="19"/>
        <v>1534652.35</v>
      </c>
      <c r="F167" s="11">
        <f t="shared" si="19"/>
        <v>1523846.21</v>
      </c>
      <c r="G167" s="39">
        <f t="shared" si="14"/>
        <v>0.99295857462440917</v>
      </c>
    </row>
    <row r="168" spans="1:7" ht="30">
      <c r="A168" s="13" t="s">
        <v>93</v>
      </c>
      <c r="B168" s="13">
        <v>6000100</v>
      </c>
      <c r="C168" s="13" t="s">
        <v>154</v>
      </c>
      <c r="D168" s="19" t="s">
        <v>160</v>
      </c>
      <c r="E168" s="11">
        <v>1534652.35</v>
      </c>
      <c r="F168" s="11">
        <v>1523846.21</v>
      </c>
      <c r="G168" s="39">
        <f t="shared" si="14"/>
        <v>0.99295857462440917</v>
      </c>
    </row>
    <row r="169" spans="1:7" ht="30">
      <c r="A169" s="13" t="s">
        <v>93</v>
      </c>
      <c r="B169" s="13" t="s">
        <v>116</v>
      </c>
      <c r="C169" s="13"/>
      <c r="D169" s="16" t="s">
        <v>117</v>
      </c>
      <c r="E169" s="11">
        <f t="shared" ref="E169:F171" si="20">E170</f>
        <v>90034.699999999953</v>
      </c>
      <c r="F169" s="11">
        <f t="shared" si="20"/>
        <v>90034.7</v>
      </c>
      <c r="G169" s="39">
        <f t="shared" si="14"/>
        <v>1.0000000000000004</v>
      </c>
    </row>
    <row r="170" spans="1:7" ht="30">
      <c r="A170" s="13" t="s">
        <v>93</v>
      </c>
      <c r="B170" s="13" t="s">
        <v>116</v>
      </c>
      <c r="C170" s="13" t="s">
        <v>151</v>
      </c>
      <c r="D170" s="19" t="s">
        <v>157</v>
      </c>
      <c r="E170" s="11">
        <f t="shared" si="20"/>
        <v>90034.699999999953</v>
      </c>
      <c r="F170" s="11">
        <f t="shared" si="20"/>
        <v>90034.7</v>
      </c>
      <c r="G170" s="39">
        <f t="shared" si="14"/>
        <v>1.0000000000000004</v>
      </c>
    </row>
    <row r="171" spans="1:7" ht="30">
      <c r="A171" s="13" t="s">
        <v>93</v>
      </c>
      <c r="B171" s="13" t="s">
        <v>116</v>
      </c>
      <c r="C171" s="13" t="s">
        <v>152</v>
      </c>
      <c r="D171" s="19" t="s">
        <v>158</v>
      </c>
      <c r="E171" s="11">
        <f t="shared" si="20"/>
        <v>90034.699999999953</v>
      </c>
      <c r="F171" s="11">
        <f t="shared" si="20"/>
        <v>90034.7</v>
      </c>
      <c r="G171" s="39">
        <f t="shared" si="14"/>
        <v>1.0000000000000004</v>
      </c>
    </row>
    <row r="172" spans="1:7" ht="30">
      <c r="A172" s="13" t="s">
        <v>93</v>
      </c>
      <c r="B172" s="13" t="s">
        <v>116</v>
      </c>
      <c r="C172" s="13" t="s">
        <v>154</v>
      </c>
      <c r="D172" s="19" t="s">
        <v>160</v>
      </c>
      <c r="E172" s="11">
        <f>1500000-1409965.3</f>
        <v>90034.699999999953</v>
      </c>
      <c r="F172" s="38">
        <v>90034.7</v>
      </c>
      <c r="G172" s="39">
        <f t="shared" si="14"/>
        <v>1.0000000000000004</v>
      </c>
    </row>
    <row r="173" spans="1:7">
      <c r="A173" s="13" t="s">
        <v>93</v>
      </c>
      <c r="B173" s="13">
        <v>6000300</v>
      </c>
      <c r="C173" s="13"/>
      <c r="D173" s="16" t="s">
        <v>27</v>
      </c>
      <c r="E173" s="11">
        <f t="shared" ref="E173:F175" si="21">E174</f>
        <v>813418</v>
      </c>
      <c r="F173" s="11">
        <f t="shared" si="21"/>
        <v>813418</v>
      </c>
      <c r="G173" s="39">
        <f t="shared" si="14"/>
        <v>1</v>
      </c>
    </row>
    <row r="174" spans="1:7" ht="30">
      <c r="A174" s="13" t="s">
        <v>93</v>
      </c>
      <c r="B174" s="13">
        <v>6000300</v>
      </c>
      <c r="C174" s="13" t="s">
        <v>151</v>
      </c>
      <c r="D174" s="19" t="s">
        <v>157</v>
      </c>
      <c r="E174" s="11">
        <f t="shared" si="21"/>
        <v>813418</v>
      </c>
      <c r="F174" s="11">
        <f t="shared" si="21"/>
        <v>813418</v>
      </c>
      <c r="G174" s="39">
        <f t="shared" si="14"/>
        <v>1</v>
      </c>
    </row>
    <row r="175" spans="1:7" ht="30">
      <c r="A175" s="13" t="s">
        <v>93</v>
      </c>
      <c r="B175" s="13">
        <v>6000300</v>
      </c>
      <c r="C175" s="13" t="s">
        <v>152</v>
      </c>
      <c r="D175" s="19" t="s">
        <v>158</v>
      </c>
      <c r="E175" s="11">
        <f t="shared" si="21"/>
        <v>813418</v>
      </c>
      <c r="F175" s="11">
        <f t="shared" si="21"/>
        <v>813418</v>
      </c>
      <c r="G175" s="39">
        <f t="shared" si="14"/>
        <v>1</v>
      </c>
    </row>
    <row r="176" spans="1:7" ht="30">
      <c r="A176" s="13" t="s">
        <v>93</v>
      </c>
      <c r="B176" s="13">
        <v>6000300</v>
      </c>
      <c r="C176" s="13" t="s">
        <v>154</v>
      </c>
      <c r="D176" s="19" t="s">
        <v>160</v>
      </c>
      <c r="E176" s="11">
        <f>815000-1582</f>
        <v>813418</v>
      </c>
      <c r="F176" s="38">
        <v>813418</v>
      </c>
      <c r="G176" s="39">
        <f t="shared" si="14"/>
        <v>1</v>
      </c>
    </row>
    <row r="177" spans="1:7" ht="30">
      <c r="A177" s="13" t="s">
        <v>93</v>
      </c>
      <c r="B177" s="13">
        <v>6000500</v>
      </c>
      <c r="C177" s="13"/>
      <c r="D177" s="16" t="s">
        <v>28</v>
      </c>
      <c r="E177" s="11">
        <f t="shared" ref="E177:F179" si="22">E178</f>
        <v>10035708.75</v>
      </c>
      <c r="F177" s="11">
        <f t="shared" si="22"/>
        <v>10035708.75</v>
      </c>
      <c r="G177" s="39">
        <f t="shared" si="14"/>
        <v>1</v>
      </c>
    </row>
    <row r="178" spans="1:7" ht="30">
      <c r="A178" s="13" t="s">
        <v>93</v>
      </c>
      <c r="B178" s="13">
        <v>6000500</v>
      </c>
      <c r="C178" s="13" t="s">
        <v>151</v>
      </c>
      <c r="D178" s="19" t="s">
        <v>157</v>
      </c>
      <c r="E178" s="11">
        <f t="shared" si="22"/>
        <v>10035708.75</v>
      </c>
      <c r="F178" s="11">
        <f t="shared" si="22"/>
        <v>10035708.75</v>
      </c>
      <c r="G178" s="39">
        <f t="shared" si="14"/>
        <v>1</v>
      </c>
    </row>
    <row r="179" spans="1:7" ht="30">
      <c r="A179" s="13" t="s">
        <v>93</v>
      </c>
      <c r="B179" s="13">
        <v>6000500</v>
      </c>
      <c r="C179" s="13" t="s">
        <v>152</v>
      </c>
      <c r="D179" s="19" t="s">
        <v>158</v>
      </c>
      <c r="E179" s="11">
        <f t="shared" si="22"/>
        <v>10035708.75</v>
      </c>
      <c r="F179" s="11">
        <f t="shared" si="22"/>
        <v>10035708.75</v>
      </c>
      <c r="G179" s="39">
        <f t="shared" si="14"/>
        <v>1</v>
      </c>
    </row>
    <row r="180" spans="1:7" ht="30">
      <c r="A180" s="13" t="s">
        <v>93</v>
      </c>
      <c r="B180" s="13">
        <v>6000500</v>
      </c>
      <c r="C180" s="13" t="s">
        <v>154</v>
      </c>
      <c r="D180" s="19" t="s">
        <v>160</v>
      </c>
      <c r="E180" s="11">
        <v>10035708.75</v>
      </c>
      <c r="F180" s="38">
        <v>10035708.75</v>
      </c>
      <c r="G180" s="39">
        <f t="shared" si="14"/>
        <v>1</v>
      </c>
    </row>
    <row r="181" spans="1:7">
      <c r="A181" s="12" t="s">
        <v>94</v>
      </c>
      <c r="B181" s="12"/>
      <c r="C181" s="12"/>
      <c r="D181" s="14" t="s">
        <v>36</v>
      </c>
      <c r="E181" s="15">
        <f>E182+E197+E247+E260</f>
        <v>50344270.329999998</v>
      </c>
      <c r="F181" s="15">
        <f>F182+F197+F247+F260</f>
        <v>50117985.469999999</v>
      </c>
      <c r="G181" s="39">
        <f t="shared" si="14"/>
        <v>0.99550525097460485</v>
      </c>
    </row>
    <row r="182" spans="1:7">
      <c r="A182" s="12" t="s">
        <v>95</v>
      </c>
      <c r="B182" s="12"/>
      <c r="C182" s="12"/>
      <c r="D182" s="14" t="s">
        <v>37</v>
      </c>
      <c r="E182" s="15">
        <f>E183</f>
        <v>11156051.4</v>
      </c>
      <c r="F182" s="15">
        <f>F183</f>
        <v>11148912.41</v>
      </c>
      <c r="G182" s="39">
        <f t="shared" si="14"/>
        <v>0.99936007914054603</v>
      </c>
    </row>
    <row r="183" spans="1:7">
      <c r="A183" s="13" t="s">
        <v>95</v>
      </c>
      <c r="B183" s="13">
        <v>4200000</v>
      </c>
      <c r="C183" s="13"/>
      <c r="D183" s="16" t="s">
        <v>38</v>
      </c>
      <c r="E183" s="11">
        <f>E184</f>
        <v>11156051.4</v>
      </c>
      <c r="F183" s="11">
        <f>F184</f>
        <v>11148912.41</v>
      </c>
      <c r="G183" s="39">
        <f t="shared" si="14"/>
        <v>0.99936007914054603</v>
      </c>
    </row>
    <row r="184" spans="1:7">
      <c r="A184" s="13" t="s">
        <v>95</v>
      </c>
      <c r="B184" s="13">
        <v>4209900</v>
      </c>
      <c r="C184" s="13"/>
      <c r="D184" s="16" t="s">
        <v>31</v>
      </c>
      <c r="E184" s="11">
        <f>E185+E189+E193</f>
        <v>11156051.4</v>
      </c>
      <c r="F184" s="11">
        <f>F185+F189+F193</f>
        <v>11148912.41</v>
      </c>
      <c r="G184" s="39">
        <f t="shared" si="14"/>
        <v>0.99936007914054603</v>
      </c>
    </row>
    <row r="185" spans="1:7" ht="60">
      <c r="A185" s="13" t="s">
        <v>95</v>
      </c>
      <c r="B185" s="13">
        <v>4209900</v>
      </c>
      <c r="C185" s="13" t="s">
        <v>145</v>
      </c>
      <c r="D185" s="19" t="s">
        <v>146</v>
      </c>
      <c r="E185" s="11">
        <f>E186</f>
        <v>6518411.8399999999</v>
      </c>
      <c r="F185" s="11">
        <f>F186</f>
        <v>6518411.8399999999</v>
      </c>
      <c r="G185" s="39">
        <f t="shared" si="14"/>
        <v>1</v>
      </c>
    </row>
    <row r="186" spans="1:7">
      <c r="A186" s="13" t="s">
        <v>95</v>
      </c>
      <c r="B186" s="13">
        <v>4209900</v>
      </c>
      <c r="C186" s="13" t="s">
        <v>147</v>
      </c>
      <c r="D186" s="19" t="s">
        <v>150</v>
      </c>
      <c r="E186" s="11">
        <f>E187+E188</f>
        <v>6518411.8399999999</v>
      </c>
      <c r="F186" s="11">
        <f>F187+F188</f>
        <v>6518411.8399999999</v>
      </c>
      <c r="G186" s="39">
        <f t="shared" si="14"/>
        <v>1</v>
      </c>
    </row>
    <row r="187" spans="1:7">
      <c r="A187" s="13" t="s">
        <v>95</v>
      </c>
      <c r="B187" s="13">
        <v>4209900</v>
      </c>
      <c r="C187" s="13" t="s">
        <v>148</v>
      </c>
      <c r="D187" s="19" t="s">
        <v>156</v>
      </c>
      <c r="E187" s="11">
        <v>6484541.8399999999</v>
      </c>
      <c r="F187" s="11">
        <v>6484541.8399999999</v>
      </c>
      <c r="G187" s="39">
        <f t="shared" si="14"/>
        <v>1</v>
      </c>
    </row>
    <row r="188" spans="1:7">
      <c r="A188" s="13" t="s">
        <v>95</v>
      </c>
      <c r="B188" s="13">
        <v>4209900</v>
      </c>
      <c r="C188" s="13" t="s">
        <v>149</v>
      </c>
      <c r="D188" s="19" t="s">
        <v>155</v>
      </c>
      <c r="E188" s="11">
        <v>33870</v>
      </c>
      <c r="F188" s="11">
        <v>33870</v>
      </c>
      <c r="G188" s="39">
        <f t="shared" si="14"/>
        <v>1</v>
      </c>
    </row>
    <row r="189" spans="1:7" ht="30">
      <c r="A189" s="13" t="s">
        <v>95</v>
      </c>
      <c r="B189" s="13">
        <v>4209900</v>
      </c>
      <c r="C189" s="13" t="s">
        <v>151</v>
      </c>
      <c r="D189" s="19" t="s">
        <v>157</v>
      </c>
      <c r="E189" s="11">
        <f>E190</f>
        <v>4279861.83</v>
      </c>
      <c r="F189" s="11">
        <f>F190</f>
        <v>4272722.84</v>
      </c>
      <c r="G189" s="39">
        <f t="shared" si="14"/>
        <v>0.99833195783332096</v>
      </c>
    </row>
    <row r="190" spans="1:7" ht="30">
      <c r="A190" s="13" t="s">
        <v>95</v>
      </c>
      <c r="B190" s="13">
        <v>4209900</v>
      </c>
      <c r="C190" s="13" t="s">
        <v>152</v>
      </c>
      <c r="D190" s="19" t="s">
        <v>158</v>
      </c>
      <c r="E190" s="11">
        <f>E191+E192</f>
        <v>4279861.83</v>
      </c>
      <c r="F190" s="11">
        <f>F191+F192</f>
        <v>4272722.84</v>
      </c>
      <c r="G190" s="39">
        <f t="shared" si="14"/>
        <v>0.99833195783332096</v>
      </c>
    </row>
    <row r="191" spans="1:7" ht="30">
      <c r="A191" s="13" t="s">
        <v>95</v>
      </c>
      <c r="B191" s="13">
        <v>4209900</v>
      </c>
      <c r="C191" s="13" t="s">
        <v>153</v>
      </c>
      <c r="D191" s="19" t="s">
        <v>159</v>
      </c>
      <c r="E191" s="11">
        <v>22339.38</v>
      </c>
      <c r="F191" s="11">
        <v>21377.35</v>
      </c>
      <c r="G191" s="39">
        <f t="shared" si="14"/>
        <v>0.95693568935216633</v>
      </c>
    </row>
    <row r="192" spans="1:7" ht="30">
      <c r="A192" s="13" t="s">
        <v>95</v>
      </c>
      <c r="B192" s="13">
        <v>4209900</v>
      </c>
      <c r="C192" s="13" t="s">
        <v>154</v>
      </c>
      <c r="D192" s="19" t="s">
        <v>160</v>
      </c>
      <c r="E192" s="11">
        <v>4257522.45</v>
      </c>
      <c r="F192" s="11">
        <v>4251345.49</v>
      </c>
      <c r="G192" s="39">
        <f t="shared" si="14"/>
        <v>0.99854916560686602</v>
      </c>
    </row>
    <row r="193" spans="1:7">
      <c r="A193" s="13" t="s">
        <v>95</v>
      </c>
      <c r="B193" s="13">
        <v>4209900</v>
      </c>
      <c r="C193" s="13" t="s">
        <v>161</v>
      </c>
      <c r="D193" s="19" t="s">
        <v>165</v>
      </c>
      <c r="E193" s="11">
        <f>E194</f>
        <v>357777.73</v>
      </c>
      <c r="F193" s="11">
        <f>F194</f>
        <v>357777.73</v>
      </c>
      <c r="G193" s="39">
        <f t="shared" si="14"/>
        <v>1</v>
      </c>
    </row>
    <row r="194" spans="1:7">
      <c r="A194" s="13" t="s">
        <v>95</v>
      </c>
      <c r="B194" s="13">
        <v>4209900</v>
      </c>
      <c r="C194" s="13" t="s">
        <v>162</v>
      </c>
      <c r="D194" s="19" t="s">
        <v>166</v>
      </c>
      <c r="E194" s="11">
        <f>E195+E196</f>
        <v>357777.73</v>
      </c>
      <c r="F194" s="11">
        <f>F195+F196</f>
        <v>357777.73</v>
      </c>
      <c r="G194" s="39">
        <f t="shared" si="14"/>
        <v>1</v>
      </c>
    </row>
    <row r="195" spans="1:7">
      <c r="A195" s="13" t="s">
        <v>95</v>
      </c>
      <c r="B195" s="13">
        <v>4209900</v>
      </c>
      <c r="C195" s="13" t="s">
        <v>163</v>
      </c>
      <c r="D195" s="19" t="s">
        <v>167</v>
      </c>
      <c r="E195" s="11">
        <v>350402</v>
      </c>
      <c r="F195" s="11">
        <v>350402</v>
      </c>
      <c r="G195" s="39">
        <f t="shared" si="14"/>
        <v>1</v>
      </c>
    </row>
    <row r="196" spans="1:7">
      <c r="A196" s="13" t="s">
        <v>95</v>
      </c>
      <c r="B196" s="13">
        <v>4209900</v>
      </c>
      <c r="C196" s="13" t="s">
        <v>164</v>
      </c>
      <c r="D196" s="19" t="s">
        <v>168</v>
      </c>
      <c r="E196" s="11">
        <v>7375.73</v>
      </c>
      <c r="F196" s="11">
        <v>7375.73</v>
      </c>
      <c r="G196" s="39">
        <f t="shared" si="14"/>
        <v>1</v>
      </c>
    </row>
    <row r="197" spans="1:7">
      <c r="A197" s="12" t="s">
        <v>96</v>
      </c>
      <c r="B197" s="12"/>
      <c r="C197" s="12"/>
      <c r="D197" s="14" t="s">
        <v>39</v>
      </c>
      <c r="E197" s="15">
        <f>E198+E212+E226</f>
        <v>37945625.82</v>
      </c>
      <c r="F197" s="15">
        <f>F198+F212+F226</f>
        <v>37793592.700000003</v>
      </c>
      <c r="G197" s="39">
        <f t="shared" si="14"/>
        <v>0.99599339537260012</v>
      </c>
    </row>
    <row r="198" spans="1:7" ht="30">
      <c r="A198" s="13" t="s">
        <v>96</v>
      </c>
      <c r="B198" s="13">
        <v>4210000</v>
      </c>
      <c r="C198" s="13"/>
      <c r="D198" s="16" t="s">
        <v>40</v>
      </c>
      <c r="E198" s="11">
        <f>E200+E204+E208</f>
        <v>7092338.7000000011</v>
      </c>
      <c r="F198" s="11">
        <f>F200+F204+F208</f>
        <v>7001739.2500000009</v>
      </c>
      <c r="G198" s="39">
        <f t="shared" si="14"/>
        <v>0.98722572992742152</v>
      </c>
    </row>
    <row r="199" spans="1:7">
      <c r="A199" s="13" t="s">
        <v>96</v>
      </c>
      <c r="B199" s="13">
        <v>4219900</v>
      </c>
      <c r="C199" s="13"/>
      <c r="D199" s="16" t="s">
        <v>31</v>
      </c>
      <c r="E199" s="11">
        <f>E200+E204+E208</f>
        <v>7092338.7000000011</v>
      </c>
      <c r="F199" s="11">
        <f>F200+F204+F208</f>
        <v>7001739.2500000009</v>
      </c>
      <c r="G199" s="39">
        <f t="shared" si="14"/>
        <v>0.98722572992742152</v>
      </c>
    </row>
    <row r="200" spans="1:7" ht="60">
      <c r="A200" s="13" t="s">
        <v>96</v>
      </c>
      <c r="B200" s="13">
        <v>4219900</v>
      </c>
      <c r="C200" s="13" t="s">
        <v>145</v>
      </c>
      <c r="D200" s="19" t="s">
        <v>146</v>
      </c>
      <c r="E200" s="11">
        <f>E201</f>
        <v>293261.78000000003</v>
      </c>
      <c r="F200" s="11">
        <f>F201</f>
        <v>293261.78000000003</v>
      </c>
      <c r="G200" s="39">
        <f t="shared" si="14"/>
        <v>1</v>
      </c>
    </row>
    <row r="201" spans="1:7">
      <c r="A201" s="13" t="s">
        <v>96</v>
      </c>
      <c r="B201" s="13">
        <v>4219900</v>
      </c>
      <c r="C201" s="13" t="s">
        <v>147</v>
      </c>
      <c r="D201" s="19" t="s">
        <v>150</v>
      </c>
      <c r="E201" s="11">
        <f>E202+E203</f>
        <v>293261.78000000003</v>
      </c>
      <c r="F201" s="11">
        <f>F202+F203</f>
        <v>293261.78000000003</v>
      </c>
      <c r="G201" s="39">
        <f t="shared" si="14"/>
        <v>1</v>
      </c>
    </row>
    <row r="202" spans="1:7">
      <c r="A202" s="13" t="s">
        <v>96</v>
      </c>
      <c r="B202" s="13">
        <v>4219900</v>
      </c>
      <c r="C202" s="13" t="s">
        <v>148</v>
      </c>
      <c r="D202" s="19" t="s">
        <v>156</v>
      </c>
      <c r="E202" s="11">
        <v>247236.78</v>
      </c>
      <c r="F202" s="11">
        <v>247236.78</v>
      </c>
      <c r="G202" s="39">
        <f t="shared" si="14"/>
        <v>1</v>
      </c>
    </row>
    <row r="203" spans="1:7">
      <c r="A203" s="13" t="s">
        <v>96</v>
      </c>
      <c r="B203" s="13">
        <v>4219900</v>
      </c>
      <c r="C203" s="13" t="s">
        <v>149</v>
      </c>
      <c r="D203" s="19" t="s">
        <v>155</v>
      </c>
      <c r="E203" s="11">
        <v>46025</v>
      </c>
      <c r="F203" s="11">
        <v>46025</v>
      </c>
      <c r="G203" s="39">
        <f t="shared" si="14"/>
        <v>1</v>
      </c>
    </row>
    <row r="204" spans="1:7" ht="30">
      <c r="A204" s="13" t="s">
        <v>96</v>
      </c>
      <c r="B204" s="13">
        <v>4219900</v>
      </c>
      <c r="C204" s="13" t="s">
        <v>151</v>
      </c>
      <c r="D204" s="19" t="s">
        <v>157</v>
      </c>
      <c r="E204" s="11">
        <f>E205</f>
        <v>6652141.2200000007</v>
      </c>
      <c r="F204" s="11">
        <f>F205</f>
        <v>6561541.7700000005</v>
      </c>
      <c r="G204" s="39">
        <f t="shared" si="14"/>
        <v>0.98638040790120207</v>
      </c>
    </row>
    <row r="205" spans="1:7" ht="30">
      <c r="A205" s="13" t="s">
        <v>96</v>
      </c>
      <c r="B205" s="13">
        <v>4219900</v>
      </c>
      <c r="C205" s="13" t="s">
        <v>152</v>
      </c>
      <c r="D205" s="19" t="s">
        <v>158</v>
      </c>
      <c r="E205" s="11">
        <f>E206+E207</f>
        <v>6652141.2200000007</v>
      </c>
      <c r="F205" s="11">
        <f>F206+F207</f>
        <v>6561541.7700000005</v>
      </c>
      <c r="G205" s="39">
        <f t="shared" si="14"/>
        <v>0.98638040790120207</v>
      </c>
    </row>
    <row r="206" spans="1:7" ht="30">
      <c r="A206" s="13" t="s">
        <v>96</v>
      </c>
      <c r="B206" s="13">
        <v>4219900</v>
      </c>
      <c r="C206" s="13" t="s">
        <v>153</v>
      </c>
      <c r="D206" s="19" t="s">
        <v>159</v>
      </c>
      <c r="E206" s="11">
        <v>70256.73</v>
      </c>
      <c r="F206" s="11">
        <v>68704.94</v>
      </c>
      <c r="G206" s="39">
        <f t="shared" ref="G206:G255" si="23">F206/E206</f>
        <v>0.97791257862414049</v>
      </c>
    </row>
    <row r="207" spans="1:7" ht="30">
      <c r="A207" s="13" t="s">
        <v>96</v>
      </c>
      <c r="B207" s="13">
        <v>4219900</v>
      </c>
      <c r="C207" s="13" t="s">
        <v>154</v>
      </c>
      <c r="D207" s="19" t="s">
        <v>160</v>
      </c>
      <c r="E207" s="11">
        <v>6581884.4900000002</v>
      </c>
      <c r="F207" s="11">
        <v>6492836.8300000001</v>
      </c>
      <c r="G207" s="39">
        <f t="shared" si="23"/>
        <v>0.98647079569152385</v>
      </c>
    </row>
    <row r="208" spans="1:7">
      <c r="A208" s="13" t="s">
        <v>96</v>
      </c>
      <c r="B208" s="13">
        <v>4219900</v>
      </c>
      <c r="C208" s="13" t="s">
        <v>161</v>
      </c>
      <c r="D208" s="19" t="s">
        <v>165</v>
      </c>
      <c r="E208" s="11">
        <f>E209</f>
        <v>146935.70000000001</v>
      </c>
      <c r="F208" s="11">
        <f>F209</f>
        <v>146935.70000000001</v>
      </c>
      <c r="G208" s="39">
        <f t="shared" si="23"/>
        <v>1</v>
      </c>
    </row>
    <row r="209" spans="1:7">
      <c r="A209" s="13" t="s">
        <v>96</v>
      </c>
      <c r="B209" s="13">
        <v>4219900</v>
      </c>
      <c r="C209" s="13" t="s">
        <v>162</v>
      </c>
      <c r="D209" s="19" t="s">
        <v>166</v>
      </c>
      <c r="E209" s="11">
        <f>E210+E211</f>
        <v>146935.70000000001</v>
      </c>
      <c r="F209" s="11">
        <f>F210+F211</f>
        <v>146935.70000000001</v>
      </c>
      <c r="G209" s="39">
        <f t="shared" si="23"/>
        <v>1</v>
      </c>
    </row>
    <row r="210" spans="1:7">
      <c r="A210" s="13" t="s">
        <v>96</v>
      </c>
      <c r="B210" s="13">
        <v>4219900</v>
      </c>
      <c r="C210" s="13" t="s">
        <v>163</v>
      </c>
      <c r="D210" s="19" t="s">
        <v>167</v>
      </c>
      <c r="E210" s="11">
        <v>141207</v>
      </c>
      <c r="F210" s="11">
        <v>141207</v>
      </c>
      <c r="G210" s="39">
        <f t="shared" si="23"/>
        <v>1</v>
      </c>
    </row>
    <row r="211" spans="1:7">
      <c r="A211" s="13" t="s">
        <v>96</v>
      </c>
      <c r="B211" s="13">
        <v>4219900</v>
      </c>
      <c r="C211" s="13" t="s">
        <v>164</v>
      </c>
      <c r="D211" s="19" t="s">
        <v>168</v>
      </c>
      <c r="E211" s="11">
        <v>5728.7</v>
      </c>
      <c r="F211" s="11">
        <v>5728.7</v>
      </c>
      <c r="G211" s="39">
        <f t="shared" si="23"/>
        <v>1</v>
      </c>
    </row>
    <row r="212" spans="1:7">
      <c r="A212" s="13" t="s">
        <v>96</v>
      </c>
      <c r="B212" s="13">
        <v>4230000</v>
      </c>
      <c r="C212" s="13"/>
      <c r="D212" s="16" t="s">
        <v>42</v>
      </c>
      <c r="E212" s="11">
        <f>E213</f>
        <v>20558887.120000001</v>
      </c>
      <c r="F212" s="11">
        <f>F213</f>
        <v>20517225.629999999</v>
      </c>
      <c r="G212" s="39">
        <f t="shared" si="23"/>
        <v>0.99797355324941328</v>
      </c>
    </row>
    <row r="213" spans="1:7">
      <c r="A213" s="13" t="s">
        <v>96</v>
      </c>
      <c r="B213" s="13">
        <v>4239900</v>
      </c>
      <c r="C213" s="13"/>
      <c r="D213" s="16" t="s">
        <v>31</v>
      </c>
      <c r="E213" s="11">
        <f>E214+E218+E222</f>
        <v>20558887.120000001</v>
      </c>
      <c r="F213" s="11">
        <f>F214+F218+F222</f>
        <v>20517225.629999999</v>
      </c>
      <c r="G213" s="39">
        <f t="shared" si="23"/>
        <v>0.99797355324941328</v>
      </c>
    </row>
    <row r="214" spans="1:7" ht="60">
      <c r="A214" s="13" t="s">
        <v>96</v>
      </c>
      <c r="B214" s="13">
        <v>4239900</v>
      </c>
      <c r="C214" s="13" t="s">
        <v>145</v>
      </c>
      <c r="D214" s="19" t="s">
        <v>146</v>
      </c>
      <c r="E214" s="11">
        <f>E215</f>
        <v>7656999.5600000005</v>
      </c>
      <c r="F214" s="11">
        <f>F215</f>
        <v>7656999.5600000005</v>
      </c>
      <c r="G214" s="39">
        <f t="shared" si="23"/>
        <v>1</v>
      </c>
    </row>
    <row r="215" spans="1:7">
      <c r="A215" s="13" t="s">
        <v>96</v>
      </c>
      <c r="B215" s="13">
        <v>4239900</v>
      </c>
      <c r="C215" s="13" t="s">
        <v>147</v>
      </c>
      <c r="D215" s="19" t="s">
        <v>150</v>
      </c>
      <c r="E215" s="11">
        <f>E216+E217</f>
        <v>7656999.5600000005</v>
      </c>
      <c r="F215" s="11">
        <f>F216+F217</f>
        <v>7656999.5600000005</v>
      </c>
      <c r="G215" s="39">
        <f t="shared" si="23"/>
        <v>1</v>
      </c>
    </row>
    <row r="216" spans="1:7">
      <c r="A216" s="13" t="s">
        <v>96</v>
      </c>
      <c r="B216" s="13">
        <v>4239900</v>
      </c>
      <c r="C216" s="13" t="s">
        <v>148</v>
      </c>
      <c r="D216" s="19" t="s">
        <v>156</v>
      </c>
      <c r="E216" s="11">
        <v>7575238.8600000003</v>
      </c>
      <c r="F216" s="11">
        <v>7575238.8600000003</v>
      </c>
      <c r="G216" s="39">
        <f t="shared" si="23"/>
        <v>1</v>
      </c>
    </row>
    <row r="217" spans="1:7">
      <c r="A217" s="13" t="s">
        <v>96</v>
      </c>
      <c r="B217" s="13">
        <v>4239900</v>
      </c>
      <c r="C217" s="13" t="s">
        <v>149</v>
      </c>
      <c r="D217" s="19" t="s">
        <v>155</v>
      </c>
      <c r="E217" s="11">
        <v>81760.7</v>
      </c>
      <c r="F217" s="11">
        <v>81760.7</v>
      </c>
      <c r="G217" s="39">
        <f t="shared" si="23"/>
        <v>1</v>
      </c>
    </row>
    <row r="218" spans="1:7" ht="30">
      <c r="A218" s="13" t="s">
        <v>96</v>
      </c>
      <c r="B218" s="13">
        <v>4239900</v>
      </c>
      <c r="C218" s="13" t="s">
        <v>151</v>
      </c>
      <c r="D218" s="19" t="s">
        <v>157</v>
      </c>
      <c r="E218" s="11">
        <f>E219</f>
        <v>12637319.359999999</v>
      </c>
      <c r="F218" s="11">
        <f>F219</f>
        <v>12595657.870000001</v>
      </c>
      <c r="G218" s="39">
        <f t="shared" si="23"/>
        <v>0.99670329689286274</v>
      </c>
    </row>
    <row r="219" spans="1:7" ht="30">
      <c r="A219" s="13" t="s">
        <v>96</v>
      </c>
      <c r="B219" s="13">
        <v>4239900</v>
      </c>
      <c r="C219" s="13" t="s">
        <v>152</v>
      </c>
      <c r="D219" s="19" t="s">
        <v>158</v>
      </c>
      <c r="E219" s="11">
        <f>E220+E221</f>
        <v>12637319.359999999</v>
      </c>
      <c r="F219" s="11">
        <f>F220+F221</f>
        <v>12595657.870000001</v>
      </c>
      <c r="G219" s="39">
        <f t="shared" si="23"/>
        <v>0.99670329689286274</v>
      </c>
    </row>
    <row r="220" spans="1:7" ht="30">
      <c r="A220" s="13" t="s">
        <v>96</v>
      </c>
      <c r="B220" s="13">
        <v>4239900</v>
      </c>
      <c r="C220" s="13" t="s">
        <v>153</v>
      </c>
      <c r="D220" s="19" t="s">
        <v>159</v>
      </c>
      <c r="E220" s="11">
        <v>138901.79</v>
      </c>
      <c r="F220" s="11">
        <v>134240.72</v>
      </c>
      <c r="G220" s="39">
        <f t="shared" si="23"/>
        <v>0.96644341300425285</v>
      </c>
    </row>
    <row r="221" spans="1:7" ht="30">
      <c r="A221" s="13" t="s">
        <v>96</v>
      </c>
      <c r="B221" s="13">
        <v>4239900</v>
      </c>
      <c r="C221" s="13" t="s">
        <v>154</v>
      </c>
      <c r="D221" s="19" t="s">
        <v>160</v>
      </c>
      <c r="E221" s="11">
        <v>12498417.57</v>
      </c>
      <c r="F221" s="11">
        <v>12461417.15</v>
      </c>
      <c r="G221" s="39">
        <f t="shared" si="23"/>
        <v>0.99703959162887856</v>
      </c>
    </row>
    <row r="222" spans="1:7">
      <c r="A222" s="13" t="s">
        <v>96</v>
      </c>
      <c r="B222" s="13">
        <v>4239900</v>
      </c>
      <c r="C222" s="13" t="s">
        <v>161</v>
      </c>
      <c r="D222" s="19" t="s">
        <v>165</v>
      </c>
      <c r="E222" s="11">
        <f>E223</f>
        <v>264568.2</v>
      </c>
      <c r="F222" s="11">
        <f>F223</f>
        <v>264568.2</v>
      </c>
      <c r="G222" s="39">
        <f t="shared" si="23"/>
        <v>1</v>
      </c>
    </row>
    <row r="223" spans="1:7">
      <c r="A223" s="13" t="s">
        <v>96</v>
      </c>
      <c r="B223" s="13">
        <v>4239900</v>
      </c>
      <c r="C223" s="13" t="s">
        <v>162</v>
      </c>
      <c r="D223" s="19" t="s">
        <v>166</v>
      </c>
      <c r="E223" s="11">
        <f>E224+E225</f>
        <v>264568.2</v>
      </c>
      <c r="F223" s="11">
        <f>F224+F225</f>
        <v>264568.2</v>
      </c>
      <c r="G223" s="39">
        <f t="shared" si="23"/>
        <v>1</v>
      </c>
    </row>
    <row r="224" spans="1:7" s="8" customFormat="1">
      <c r="A224" s="13" t="s">
        <v>96</v>
      </c>
      <c r="B224" s="13">
        <v>4239900</v>
      </c>
      <c r="C224" s="13" t="s">
        <v>163</v>
      </c>
      <c r="D224" s="19" t="s">
        <v>167</v>
      </c>
      <c r="E224" s="11">
        <v>251108</v>
      </c>
      <c r="F224" s="11">
        <v>251108</v>
      </c>
      <c r="G224" s="39">
        <f t="shared" si="23"/>
        <v>1</v>
      </c>
    </row>
    <row r="225" spans="1:7" s="8" customFormat="1">
      <c r="A225" s="13" t="s">
        <v>96</v>
      </c>
      <c r="B225" s="13">
        <v>4239900</v>
      </c>
      <c r="C225" s="13" t="s">
        <v>164</v>
      </c>
      <c r="D225" s="19" t="s">
        <v>168</v>
      </c>
      <c r="E225" s="11">
        <v>13460.2</v>
      </c>
      <c r="F225" s="11">
        <v>13460.2</v>
      </c>
      <c r="G225" s="39">
        <f t="shared" si="23"/>
        <v>1</v>
      </c>
    </row>
    <row r="226" spans="1:7" s="8" customFormat="1">
      <c r="A226" s="13" t="s">
        <v>96</v>
      </c>
      <c r="B226" s="13" t="s">
        <v>71</v>
      </c>
      <c r="C226" s="13"/>
      <c r="D226" s="16" t="s">
        <v>29</v>
      </c>
      <c r="E226" s="11">
        <f>E227+E231</f>
        <v>10294400</v>
      </c>
      <c r="F226" s="11">
        <f>F227+F231</f>
        <v>10274627.82</v>
      </c>
      <c r="G226" s="39">
        <f t="shared" si="23"/>
        <v>0.99807932662418408</v>
      </c>
    </row>
    <row r="227" spans="1:7" s="8" customFormat="1" ht="30">
      <c r="A227" s="13" t="s">
        <v>96</v>
      </c>
      <c r="B227" s="13">
        <v>5200900</v>
      </c>
      <c r="C227" s="13"/>
      <c r="D227" s="16" t="s">
        <v>41</v>
      </c>
      <c r="E227" s="11">
        <f t="shared" ref="E227:F229" si="24">E228</f>
        <v>98400</v>
      </c>
      <c r="F227" s="11">
        <f t="shared" si="24"/>
        <v>98400</v>
      </c>
      <c r="G227" s="39">
        <f t="shared" si="23"/>
        <v>1</v>
      </c>
    </row>
    <row r="228" spans="1:7" s="8" customFormat="1" ht="60">
      <c r="A228" s="13" t="s">
        <v>96</v>
      </c>
      <c r="B228" s="13">
        <v>5200900</v>
      </c>
      <c r="C228" s="13" t="s">
        <v>145</v>
      </c>
      <c r="D228" s="19" t="s">
        <v>146</v>
      </c>
      <c r="E228" s="11">
        <f t="shared" si="24"/>
        <v>98400</v>
      </c>
      <c r="F228" s="11">
        <f t="shared" si="24"/>
        <v>98400</v>
      </c>
      <c r="G228" s="39">
        <f t="shared" si="23"/>
        <v>1</v>
      </c>
    </row>
    <row r="229" spans="1:7" s="8" customFormat="1">
      <c r="A229" s="13" t="s">
        <v>96</v>
      </c>
      <c r="B229" s="13">
        <v>5200900</v>
      </c>
      <c r="C229" s="13" t="s">
        <v>147</v>
      </c>
      <c r="D229" s="19" t="s">
        <v>150</v>
      </c>
      <c r="E229" s="11">
        <f t="shared" si="24"/>
        <v>98400</v>
      </c>
      <c r="F229" s="11">
        <f t="shared" si="24"/>
        <v>98400</v>
      </c>
      <c r="G229" s="39">
        <f t="shared" si="23"/>
        <v>1</v>
      </c>
    </row>
    <row r="230" spans="1:7" s="8" customFormat="1">
      <c r="A230" s="13" t="s">
        <v>96</v>
      </c>
      <c r="B230" s="13">
        <v>5200900</v>
      </c>
      <c r="C230" s="13" t="s">
        <v>148</v>
      </c>
      <c r="D230" s="19" t="s">
        <v>156</v>
      </c>
      <c r="E230" s="11">
        <v>98400</v>
      </c>
      <c r="F230" s="11">
        <v>98400</v>
      </c>
      <c r="G230" s="39">
        <f t="shared" si="23"/>
        <v>1</v>
      </c>
    </row>
    <row r="231" spans="1:7" s="8" customFormat="1" ht="30">
      <c r="A231" s="13" t="s">
        <v>96</v>
      </c>
      <c r="B231" s="13" t="s">
        <v>122</v>
      </c>
      <c r="C231" s="13"/>
      <c r="D231" s="19" t="s">
        <v>123</v>
      </c>
      <c r="E231" s="11">
        <f>E232</f>
        <v>10196000</v>
      </c>
      <c r="F231" s="11">
        <f>F232</f>
        <v>10176227.82</v>
      </c>
      <c r="G231" s="39">
        <f t="shared" si="23"/>
        <v>0.99806079050608087</v>
      </c>
    </row>
    <row r="232" spans="1:7" s="8" customFormat="1" ht="30">
      <c r="A232" s="13" t="s">
        <v>96</v>
      </c>
      <c r="B232" s="13" t="s">
        <v>124</v>
      </c>
      <c r="C232" s="13"/>
      <c r="D232" s="19" t="s">
        <v>125</v>
      </c>
      <c r="E232" s="11">
        <f>E233</f>
        <v>10196000</v>
      </c>
      <c r="F232" s="11">
        <f>F233</f>
        <v>10176227.82</v>
      </c>
      <c r="G232" s="39">
        <f t="shared" si="23"/>
        <v>0.99806079050608087</v>
      </c>
    </row>
    <row r="233" spans="1:7" s="8" customFormat="1" ht="45">
      <c r="A233" s="13" t="s">
        <v>96</v>
      </c>
      <c r="B233" s="13" t="s">
        <v>126</v>
      </c>
      <c r="C233" s="13"/>
      <c r="D233" s="19" t="s">
        <v>121</v>
      </c>
      <c r="E233" s="11">
        <f>E234+E238</f>
        <v>10196000</v>
      </c>
      <c r="F233" s="11">
        <f>F234+F238</f>
        <v>10176227.82</v>
      </c>
      <c r="G233" s="39">
        <f t="shared" si="23"/>
        <v>0.99806079050608087</v>
      </c>
    </row>
    <row r="234" spans="1:7" s="8" customFormat="1" ht="45">
      <c r="A234" s="13" t="s">
        <v>96</v>
      </c>
      <c r="B234" s="13" t="s">
        <v>213</v>
      </c>
      <c r="C234" s="13"/>
      <c r="D234" s="19" t="s">
        <v>214</v>
      </c>
      <c r="E234" s="11">
        <f t="shared" ref="E234:F236" si="25">E235</f>
        <v>181000</v>
      </c>
      <c r="F234" s="11">
        <f t="shared" si="25"/>
        <v>161227.82</v>
      </c>
      <c r="G234" s="39">
        <f t="shared" si="23"/>
        <v>0.89076143646408845</v>
      </c>
    </row>
    <row r="235" spans="1:7" s="8" customFormat="1" ht="30">
      <c r="A235" s="13" t="s">
        <v>96</v>
      </c>
      <c r="B235" s="13" t="s">
        <v>213</v>
      </c>
      <c r="C235" s="13" t="s">
        <v>151</v>
      </c>
      <c r="D235" s="19" t="s">
        <v>157</v>
      </c>
      <c r="E235" s="11">
        <f t="shared" si="25"/>
        <v>181000</v>
      </c>
      <c r="F235" s="11">
        <f t="shared" si="25"/>
        <v>161227.82</v>
      </c>
      <c r="G235" s="39">
        <f t="shared" si="23"/>
        <v>0.89076143646408845</v>
      </c>
    </row>
    <row r="236" spans="1:7" s="8" customFormat="1" ht="30">
      <c r="A236" s="13" t="s">
        <v>96</v>
      </c>
      <c r="B236" s="13" t="s">
        <v>213</v>
      </c>
      <c r="C236" s="13" t="s">
        <v>152</v>
      </c>
      <c r="D236" s="19" t="s">
        <v>158</v>
      </c>
      <c r="E236" s="11">
        <f t="shared" si="25"/>
        <v>181000</v>
      </c>
      <c r="F236" s="11">
        <f t="shared" si="25"/>
        <v>161227.82</v>
      </c>
      <c r="G236" s="39">
        <f t="shared" si="23"/>
        <v>0.89076143646408845</v>
      </c>
    </row>
    <row r="237" spans="1:7" s="8" customFormat="1" ht="30">
      <c r="A237" s="13" t="s">
        <v>96</v>
      </c>
      <c r="B237" s="13" t="s">
        <v>213</v>
      </c>
      <c r="C237" s="13" t="s">
        <v>154</v>
      </c>
      <c r="D237" s="19" t="s">
        <v>160</v>
      </c>
      <c r="E237" s="11">
        <v>181000</v>
      </c>
      <c r="F237" s="11">
        <v>161227.82</v>
      </c>
      <c r="G237" s="39">
        <f t="shared" si="23"/>
        <v>0.89076143646408845</v>
      </c>
    </row>
    <row r="238" spans="1:7" s="8" customFormat="1" ht="75">
      <c r="A238" s="13" t="s">
        <v>96</v>
      </c>
      <c r="B238" s="13" t="s">
        <v>134</v>
      </c>
      <c r="C238" s="13"/>
      <c r="D238" s="19" t="s">
        <v>135</v>
      </c>
      <c r="E238" s="11">
        <f>E239+E243</f>
        <v>10015000</v>
      </c>
      <c r="F238" s="11">
        <f>F239+F243</f>
        <v>10015000</v>
      </c>
      <c r="G238" s="39">
        <f t="shared" si="23"/>
        <v>1</v>
      </c>
    </row>
    <row r="239" spans="1:7" s="8" customFormat="1" ht="60">
      <c r="A239" s="13" t="s">
        <v>96</v>
      </c>
      <c r="B239" s="13" t="s">
        <v>134</v>
      </c>
      <c r="C239" s="13" t="s">
        <v>145</v>
      </c>
      <c r="D239" s="19" t="s">
        <v>146</v>
      </c>
      <c r="E239" s="11">
        <f>E240</f>
        <v>9376831.1999999993</v>
      </c>
      <c r="F239" s="11">
        <f>F240</f>
        <v>9376831.1999999993</v>
      </c>
      <c r="G239" s="39">
        <f t="shared" si="23"/>
        <v>1</v>
      </c>
    </row>
    <row r="240" spans="1:7" s="8" customFormat="1">
      <c r="A240" s="13" t="s">
        <v>96</v>
      </c>
      <c r="B240" s="13" t="s">
        <v>134</v>
      </c>
      <c r="C240" s="13" t="s">
        <v>147</v>
      </c>
      <c r="D240" s="19" t="s">
        <v>150</v>
      </c>
      <c r="E240" s="11">
        <f>E241+E242</f>
        <v>9376831.1999999993</v>
      </c>
      <c r="F240" s="11">
        <f>F241+F242</f>
        <v>9376831.1999999993</v>
      </c>
      <c r="G240" s="39">
        <f t="shared" si="23"/>
        <v>1</v>
      </c>
    </row>
    <row r="241" spans="1:7" s="8" customFormat="1">
      <c r="A241" s="13" t="s">
        <v>96</v>
      </c>
      <c r="B241" s="13" t="s">
        <v>134</v>
      </c>
      <c r="C241" s="13" t="s">
        <v>148</v>
      </c>
      <c r="D241" s="19" t="s">
        <v>156</v>
      </c>
      <c r="E241" s="11">
        <v>9347000</v>
      </c>
      <c r="F241" s="11">
        <v>9347000</v>
      </c>
      <c r="G241" s="39">
        <f t="shared" si="23"/>
        <v>1</v>
      </c>
    </row>
    <row r="242" spans="1:7" s="8" customFormat="1">
      <c r="A242" s="13" t="s">
        <v>96</v>
      </c>
      <c r="B242" s="13" t="s">
        <v>134</v>
      </c>
      <c r="C242" s="13" t="s">
        <v>149</v>
      </c>
      <c r="D242" s="19" t="s">
        <v>155</v>
      </c>
      <c r="E242" s="11">
        <v>29831.200000000001</v>
      </c>
      <c r="F242" s="11">
        <v>29831.200000000001</v>
      </c>
      <c r="G242" s="39">
        <f t="shared" si="23"/>
        <v>1</v>
      </c>
    </row>
    <row r="243" spans="1:7" s="8" customFormat="1" ht="30">
      <c r="A243" s="13" t="s">
        <v>96</v>
      </c>
      <c r="B243" s="13" t="s">
        <v>134</v>
      </c>
      <c r="C243" s="13" t="s">
        <v>151</v>
      </c>
      <c r="D243" s="19" t="s">
        <v>157</v>
      </c>
      <c r="E243" s="11">
        <f>E244</f>
        <v>638168.80000000005</v>
      </c>
      <c r="F243" s="11">
        <f>F244</f>
        <v>638168.80000000005</v>
      </c>
      <c r="G243" s="39">
        <f t="shared" si="23"/>
        <v>1</v>
      </c>
    </row>
    <row r="244" spans="1:7" s="8" customFormat="1" ht="30">
      <c r="A244" s="13" t="s">
        <v>96</v>
      </c>
      <c r="B244" s="13" t="s">
        <v>134</v>
      </c>
      <c r="C244" s="13" t="s">
        <v>152</v>
      </c>
      <c r="D244" s="19" t="s">
        <v>158</v>
      </c>
      <c r="E244" s="11">
        <f>E245+E246</f>
        <v>638168.80000000005</v>
      </c>
      <c r="F244" s="11">
        <f>F245+F246</f>
        <v>638168.80000000005</v>
      </c>
      <c r="G244" s="39">
        <f t="shared" si="23"/>
        <v>1</v>
      </c>
    </row>
    <row r="245" spans="1:7" s="8" customFormat="1" ht="30">
      <c r="A245" s="13" t="s">
        <v>96</v>
      </c>
      <c r="B245" s="13" t="s">
        <v>134</v>
      </c>
      <c r="C245" s="13" t="s">
        <v>153</v>
      </c>
      <c r="D245" s="19" t="s">
        <v>159</v>
      </c>
      <c r="E245" s="11">
        <v>354831.25</v>
      </c>
      <c r="F245" s="11">
        <v>354831.25</v>
      </c>
      <c r="G245" s="39">
        <f t="shared" si="23"/>
        <v>1</v>
      </c>
    </row>
    <row r="246" spans="1:7" s="8" customFormat="1" ht="30">
      <c r="A246" s="13" t="s">
        <v>96</v>
      </c>
      <c r="B246" s="13" t="s">
        <v>134</v>
      </c>
      <c r="C246" s="13" t="s">
        <v>154</v>
      </c>
      <c r="D246" s="19" t="s">
        <v>160</v>
      </c>
      <c r="E246" s="11">
        <v>283337.55</v>
      </c>
      <c r="F246" s="11">
        <v>283337.55</v>
      </c>
      <c r="G246" s="39">
        <f t="shared" si="23"/>
        <v>1</v>
      </c>
    </row>
    <row r="247" spans="1:7" s="8" customFormat="1">
      <c r="A247" s="12" t="s">
        <v>97</v>
      </c>
      <c r="B247" s="12"/>
      <c r="C247" s="12"/>
      <c r="D247" s="14" t="s">
        <v>43</v>
      </c>
      <c r="E247" s="15">
        <f>E248+E253</f>
        <v>599027.24</v>
      </c>
      <c r="F247" s="15">
        <f>F248+F253</f>
        <v>582852.24</v>
      </c>
      <c r="G247" s="39">
        <f t="shared" si="23"/>
        <v>0.97299788904424445</v>
      </c>
    </row>
    <row r="248" spans="1:7" s="8" customFormat="1">
      <c r="A248" s="13" t="s">
        <v>97</v>
      </c>
      <c r="B248" s="13" t="s">
        <v>215</v>
      </c>
      <c r="C248" s="13"/>
      <c r="D248" s="22" t="s">
        <v>216</v>
      </c>
      <c r="E248" s="11">
        <f t="shared" ref="E248:F251" si="26">E249</f>
        <v>429427.24</v>
      </c>
      <c r="F248" s="11">
        <f t="shared" si="26"/>
        <v>429427.24</v>
      </c>
      <c r="G248" s="39">
        <f t="shared" si="23"/>
        <v>1</v>
      </c>
    </row>
    <row r="249" spans="1:7" s="10" customFormat="1">
      <c r="A249" s="13" t="s">
        <v>97</v>
      </c>
      <c r="B249" s="13" t="s">
        <v>217</v>
      </c>
      <c r="C249" s="13"/>
      <c r="D249" s="19" t="s">
        <v>218</v>
      </c>
      <c r="E249" s="11">
        <f t="shared" si="26"/>
        <v>429427.24</v>
      </c>
      <c r="F249" s="11">
        <f t="shared" si="26"/>
        <v>429427.24</v>
      </c>
      <c r="G249" s="39">
        <f t="shared" si="23"/>
        <v>1</v>
      </c>
    </row>
    <row r="250" spans="1:7" s="10" customFormat="1" ht="30">
      <c r="A250" s="13" t="s">
        <v>97</v>
      </c>
      <c r="B250" s="13" t="s">
        <v>217</v>
      </c>
      <c r="C250" s="13" t="s">
        <v>151</v>
      </c>
      <c r="D250" s="19" t="s">
        <v>157</v>
      </c>
      <c r="E250" s="11">
        <f t="shared" si="26"/>
        <v>429427.24</v>
      </c>
      <c r="F250" s="11">
        <f t="shared" si="26"/>
        <v>429427.24</v>
      </c>
      <c r="G250" s="39">
        <f t="shared" si="23"/>
        <v>1</v>
      </c>
    </row>
    <row r="251" spans="1:7" s="10" customFormat="1" ht="30">
      <c r="A251" s="13" t="s">
        <v>97</v>
      </c>
      <c r="B251" s="13" t="s">
        <v>217</v>
      </c>
      <c r="C251" s="13" t="s">
        <v>152</v>
      </c>
      <c r="D251" s="19" t="s">
        <v>158</v>
      </c>
      <c r="E251" s="11">
        <f t="shared" si="26"/>
        <v>429427.24</v>
      </c>
      <c r="F251" s="11">
        <f t="shared" si="26"/>
        <v>429427.24</v>
      </c>
      <c r="G251" s="39">
        <f t="shared" si="23"/>
        <v>1</v>
      </c>
    </row>
    <row r="252" spans="1:7" s="10" customFormat="1" ht="30">
      <c r="A252" s="13" t="s">
        <v>97</v>
      </c>
      <c r="B252" s="13" t="s">
        <v>217</v>
      </c>
      <c r="C252" s="13" t="s">
        <v>154</v>
      </c>
      <c r="D252" s="19" t="s">
        <v>160</v>
      </c>
      <c r="E252" s="11">
        <v>429427.24</v>
      </c>
      <c r="F252" s="11">
        <v>429427.24</v>
      </c>
      <c r="G252" s="39">
        <f t="shared" si="23"/>
        <v>1</v>
      </c>
    </row>
    <row r="253" spans="1:7" s="10" customFormat="1" ht="30">
      <c r="A253" s="13" t="s">
        <v>97</v>
      </c>
      <c r="B253" s="13" t="s">
        <v>122</v>
      </c>
      <c r="C253" s="13"/>
      <c r="D253" s="22" t="s">
        <v>123</v>
      </c>
      <c r="E253" s="11">
        <f t="shared" ref="E253:F258" si="27">E254</f>
        <v>169600</v>
      </c>
      <c r="F253" s="11">
        <f t="shared" si="27"/>
        <v>153425</v>
      </c>
      <c r="G253" s="39">
        <f t="shared" si="23"/>
        <v>0.90462853773584906</v>
      </c>
    </row>
    <row r="254" spans="1:7" s="10" customFormat="1" ht="30">
      <c r="A254" s="13" t="s">
        <v>97</v>
      </c>
      <c r="B254" s="13" t="s">
        <v>124</v>
      </c>
      <c r="C254" s="13"/>
      <c r="D254" s="19" t="s">
        <v>125</v>
      </c>
      <c r="E254" s="11">
        <f t="shared" si="27"/>
        <v>169600</v>
      </c>
      <c r="F254" s="11">
        <f t="shared" si="27"/>
        <v>153425</v>
      </c>
      <c r="G254" s="39">
        <f t="shared" si="23"/>
        <v>0.90462853773584906</v>
      </c>
    </row>
    <row r="255" spans="1:7" ht="45">
      <c r="A255" s="13" t="s">
        <v>97</v>
      </c>
      <c r="B255" s="13" t="s">
        <v>126</v>
      </c>
      <c r="C255" s="13"/>
      <c r="D255" s="19" t="s">
        <v>121</v>
      </c>
      <c r="E255" s="11">
        <f t="shared" si="27"/>
        <v>169600</v>
      </c>
      <c r="F255" s="11">
        <f t="shared" si="27"/>
        <v>153425</v>
      </c>
      <c r="G255" s="39">
        <f t="shared" si="23"/>
        <v>0.90462853773584906</v>
      </c>
    </row>
    <row r="256" spans="1:7">
      <c r="A256" s="13" t="s">
        <v>97</v>
      </c>
      <c r="B256" s="13" t="s">
        <v>227</v>
      </c>
      <c r="C256" s="13"/>
      <c r="D256" s="19" t="s">
        <v>228</v>
      </c>
      <c r="E256" s="11">
        <f t="shared" si="27"/>
        <v>169600</v>
      </c>
      <c r="F256" s="11">
        <f t="shared" si="27"/>
        <v>153425</v>
      </c>
      <c r="G256" s="39">
        <f>F256/E256</f>
        <v>0.90462853773584906</v>
      </c>
    </row>
    <row r="257" spans="1:7" ht="30">
      <c r="A257" s="13" t="s">
        <v>97</v>
      </c>
      <c r="B257" s="13" t="s">
        <v>227</v>
      </c>
      <c r="C257" s="13" t="s">
        <v>151</v>
      </c>
      <c r="D257" s="19" t="s">
        <v>157</v>
      </c>
      <c r="E257" s="11">
        <f t="shared" si="27"/>
        <v>169600</v>
      </c>
      <c r="F257" s="11">
        <f t="shared" si="27"/>
        <v>153425</v>
      </c>
      <c r="G257" s="39">
        <f t="shared" ref="G257:G320" si="28">F257/E257</f>
        <v>0.90462853773584906</v>
      </c>
    </row>
    <row r="258" spans="1:7" ht="30">
      <c r="A258" s="13" t="s">
        <v>97</v>
      </c>
      <c r="B258" s="13" t="s">
        <v>227</v>
      </c>
      <c r="C258" s="13" t="s">
        <v>152</v>
      </c>
      <c r="D258" s="19" t="s">
        <v>158</v>
      </c>
      <c r="E258" s="11">
        <f t="shared" si="27"/>
        <v>169600</v>
      </c>
      <c r="F258" s="11">
        <f t="shared" si="27"/>
        <v>153425</v>
      </c>
      <c r="G258" s="39">
        <f t="shared" si="28"/>
        <v>0.90462853773584906</v>
      </c>
    </row>
    <row r="259" spans="1:7" s="9" customFormat="1" ht="30">
      <c r="A259" s="13" t="s">
        <v>97</v>
      </c>
      <c r="B259" s="13" t="s">
        <v>227</v>
      </c>
      <c r="C259" s="13" t="s">
        <v>154</v>
      </c>
      <c r="D259" s="19" t="s">
        <v>160</v>
      </c>
      <c r="E259" s="11">
        <v>169600</v>
      </c>
      <c r="F259" s="11">
        <v>153425</v>
      </c>
      <c r="G259" s="39">
        <f t="shared" si="28"/>
        <v>0.90462853773584906</v>
      </c>
    </row>
    <row r="260" spans="1:7" s="9" customFormat="1">
      <c r="A260" s="12" t="s">
        <v>136</v>
      </c>
      <c r="B260" s="13"/>
      <c r="C260" s="13"/>
      <c r="D260" s="23" t="s">
        <v>137</v>
      </c>
      <c r="E260" s="15">
        <f>E261+E266+E276+E285</f>
        <v>643565.87</v>
      </c>
      <c r="F260" s="15">
        <f>F261+F266+F276+F285</f>
        <v>592628.12000000011</v>
      </c>
      <c r="G260" s="39">
        <f t="shared" si="28"/>
        <v>0.92085075922376081</v>
      </c>
    </row>
    <row r="261" spans="1:7" s="9" customFormat="1" ht="45">
      <c r="A261" s="4" t="s">
        <v>136</v>
      </c>
      <c r="B261" s="4" t="s">
        <v>49</v>
      </c>
      <c r="C261" s="4"/>
      <c r="D261" s="24" t="s">
        <v>10</v>
      </c>
      <c r="E261" s="11">
        <f t="shared" ref="E261:F264" si="29">E262</f>
        <v>62845.87</v>
      </c>
      <c r="F261" s="11">
        <f t="shared" si="29"/>
        <v>62845.87</v>
      </c>
      <c r="G261" s="39">
        <f t="shared" si="28"/>
        <v>1</v>
      </c>
    </row>
    <row r="262" spans="1:7" s="9" customFormat="1">
      <c r="A262" s="4" t="s">
        <v>136</v>
      </c>
      <c r="B262" s="4" t="s">
        <v>51</v>
      </c>
      <c r="C262" s="4"/>
      <c r="D262" s="24" t="s">
        <v>11</v>
      </c>
      <c r="E262" s="11">
        <f t="shared" si="29"/>
        <v>62845.87</v>
      </c>
      <c r="F262" s="11">
        <f t="shared" si="29"/>
        <v>62845.87</v>
      </c>
      <c r="G262" s="39">
        <f t="shared" si="28"/>
        <v>1</v>
      </c>
    </row>
    <row r="263" spans="1:7" s="9" customFormat="1" ht="60">
      <c r="A263" s="4" t="s">
        <v>136</v>
      </c>
      <c r="B263" s="4" t="s">
        <v>51</v>
      </c>
      <c r="C263" s="4" t="s">
        <v>145</v>
      </c>
      <c r="D263" s="25" t="s">
        <v>146</v>
      </c>
      <c r="E263" s="11">
        <f t="shared" si="29"/>
        <v>62845.87</v>
      </c>
      <c r="F263" s="11">
        <f t="shared" si="29"/>
        <v>62845.87</v>
      </c>
      <c r="G263" s="39">
        <f t="shared" si="28"/>
        <v>1</v>
      </c>
    </row>
    <row r="264" spans="1:7" s="9" customFormat="1" ht="30">
      <c r="A264" s="4" t="s">
        <v>136</v>
      </c>
      <c r="B264" s="4" t="s">
        <v>51</v>
      </c>
      <c r="C264" s="4" t="s">
        <v>179</v>
      </c>
      <c r="D264" s="25" t="s">
        <v>182</v>
      </c>
      <c r="E264" s="11">
        <f t="shared" si="29"/>
        <v>62845.87</v>
      </c>
      <c r="F264" s="11">
        <f t="shared" si="29"/>
        <v>62845.87</v>
      </c>
      <c r="G264" s="39">
        <f t="shared" si="28"/>
        <v>1</v>
      </c>
    </row>
    <row r="265" spans="1:7" s="9" customFormat="1">
      <c r="A265" s="4" t="s">
        <v>136</v>
      </c>
      <c r="B265" s="4" t="s">
        <v>51</v>
      </c>
      <c r="C265" s="4" t="s">
        <v>181</v>
      </c>
      <c r="D265" s="25" t="s">
        <v>155</v>
      </c>
      <c r="E265" s="11">
        <v>62845.87</v>
      </c>
      <c r="F265" s="11">
        <v>62845.87</v>
      </c>
      <c r="G265" s="39">
        <f t="shared" si="28"/>
        <v>1</v>
      </c>
    </row>
    <row r="266" spans="1:7" s="9" customFormat="1" ht="30">
      <c r="A266" s="13" t="s">
        <v>136</v>
      </c>
      <c r="B266" s="13" t="s">
        <v>122</v>
      </c>
      <c r="C266" s="13"/>
      <c r="D266" s="22" t="s">
        <v>123</v>
      </c>
      <c r="E266" s="11">
        <f t="shared" ref="E266:F268" si="30">E267</f>
        <v>250720</v>
      </c>
      <c r="F266" s="11">
        <f t="shared" si="30"/>
        <v>236035.54</v>
      </c>
      <c r="G266" s="39">
        <f t="shared" si="28"/>
        <v>0.94143083918315251</v>
      </c>
    </row>
    <row r="267" spans="1:7" s="9" customFormat="1" ht="30">
      <c r="A267" s="13" t="s">
        <v>136</v>
      </c>
      <c r="B267" s="13" t="s">
        <v>124</v>
      </c>
      <c r="C267" s="13"/>
      <c r="D267" s="19" t="s">
        <v>125</v>
      </c>
      <c r="E267" s="11">
        <f t="shared" si="30"/>
        <v>250720</v>
      </c>
      <c r="F267" s="11">
        <f t="shared" si="30"/>
        <v>236035.54</v>
      </c>
      <c r="G267" s="39">
        <f t="shared" si="28"/>
        <v>0.94143083918315251</v>
      </c>
    </row>
    <row r="268" spans="1:7" s="9" customFormat="1" ht="45">
      <c r="A268" s="13" t="s">
        <v>136</v>
      </c>
      <c r="B268" s="13" t="s">
        <v>126</v>
      </c>
      <c r="C268" s="13"/>
      <c r="D268" s="19" t="s">
        <v>121</v>
      </c>
      <c r="E268" s="11">
        <f t="shared" si="30"/>
        <v>250720</v>
      </c>
      <c r="F268" s="11">
        <f t="shared" si="30"/>
        <v>236035.54</v>
      </c>
      <c r="G268" s="39">
        <f t="shared" si="28"/>
        <v>0.94143083918315251</v>
      </c>
    </row>
    <row r="269" spans="1:7" s="9" customFormat="1" ht="60">
      <c r="A269" s="13" t="s">
        <v>136</v>
      </c>
      <c r="B269" s="13" t="s">
        <v>142</v>
      </c>
      <c r="C269" s="13"/>
      <c r="D269" s="19" t="s">
        <v>143</v>
      </c>
      <c r="E269" s="11">
        <f>E270+E273</f>
        <v>250720</v>
      </c>
      <c r="F269" s="11">
        <f>F270+F273</f>
        <v>236035.54</v>
      </c>
      <c r="G269" s="39">
        <f t="shared" si="28"/>
        <v>0.94143083918315251</v>
      </c>
    </row>
    <row r="270" spans="1:7" s="9" customFormat="1" ht="30">
      <c r="A270" s="13" t="s">
        <v>136</v>
      </c>
      <c r="B270" s="13" t="s">
        <v>142</v>
      </c>
      <c r="C270" s="13" t="s">
        <v>151</v>
      </c>
      <c r="D270" s="19" t="s">
        <v>157</v>
      </c>
      <c r="E270" s="11">
        <f>E271</f>
        <v>4920</v>
      </c>
      <c r="F270" s="11">
        <f>F271</f>
        <v>4628.1499999999996</v>
      </c>
      <c r="G270" s="39">
        <f t="shared" si="28"/>
        <v>0.94068089430894297</v>
      </c>
    </row>
    <row r="271" spans="1:7" ht="30">
      <c r="A271" s="13" t="s">
        <v>136</v>
      </c>
      <c r="B271" s="13" t="s">
        <v>142</v>
      </c>
      <c r="C271" s="13" t="s">
        <v>152</v>
      </c>
      <c r="D271" s="19" t="s">
        <v>158</v>
      </c>
      <c r="E271" s="11">
        <f>E272</f>
        <v>4920</v>
      </c>
      <c r="F271" s="11">
        <f>F272</f>
        <v>4628.1499999999996</v>
      </c>
      <c r="G271" s="39">
        <f t="shared" si="28"/>
        <v>0.94068089430894297</v>
      </c>
    </row>
    <row r="272" spans="1:7" ht="30">
      <c r="A272" s="13" t="s">
        <v>136</v>
      </c>
      <c r="B272" s="13" t="s">
        <v>142</v>
      </c>
      <c r="C272" s="13" t="s">
        <v>154</v>
      </c>
      <c r="D272" s="19" t="s">
        <v>160</v>
      </c>
      <c r="E272" s="11">
        <v>4920</v>
      </c>
      <c r="F272" s="11">
        <v>4628.1499999999996</v>
      </c>
      <c r="G272" s="39">
        <f t="shared" si="28"/>
        <v>0.94068089430894297</v>
      </c>
    </row>
    <row r="273" spans="1:7" ht="15.75">
      <c r="A273" s="13" t="s">
        <v>136</v>
      </c>
      <c r="B273" s="13" t="s">
        <v>142</v>
      </c>
      <c r="C273" s="13" t="s">
        <v>169</v>
      </c>
      <c r="D273" s="21" t="s">
        <v>171</v>
      </c>
      <c r="E273" s="11">
        <f>E274</f>
        <v>245800</v>
      </c>
      <c r="F273" s="11">
        <f>F274</f>
        <v>231407.39</v>
      </c>
      <c r="G273" s="39">
        <f t="shared" si="28"/>
        <v>0.94144585028478445</v>
      </c>
    </row>
    <row r="274" spans="1:7" ht="15.75">
      <c r="A274" s="13" t="s">
        <v>136</v>
      </c>
      <c r="B274" s="13" t="s">
        <v>142</v>
      </c>
      <c r="C274" s="13" t="s">
        <v>170</v>
      </c>
      <c r="D274" s="21" t="s">
        <v>173</v>
      </c>
      <c r="E274" s="11">
        <f>E275</f>
        <v>245800</v>
      </c>
      <c r="F274" s="11">
        <f>F275</f>
        <v>231407.39</v>
      </c>
      <c r="G274" s="39">
        <f t="shared" si="28"/>
        <v>0.94144585028478445</v>
      </c>
    </row>
    <row r="275" spans="1:7" ht="30">
      <c r="A275" s="13" t="s">
        <v>136</v>
      </c>
      <c r="B275" s="13" t="s">
        <v>142</v>
      </c>
      <c r="C275" s="13" t="s">
        <v>172</v>
      </c>
      <c r="D275" s="19" t="s">
        <v>174</v>
      </c>
      <c r="E275" s="11">
        <v>245800</v>
      </c>
      <c r="F275" s="11">
        <v>231407.39</v>
      </c>
      <c r="G275" s="39">
        <f t="shared" si="28"/>
        <v>0.94144585028478445</v>
      </c>
    </row>
    <row r="276" spans="1:7" ht="60">
      <c r="A276" s="13" t="s">
        <v>136</v>
      </c>
      <c r="B276" s="13" t="s">
        <v>138</v>
      </c>
      <c r="C276" s="13"/>
      <c r="D276" s="25" t="s">
        <v>139</v>
      </c>
      <c r="E276" s="11">
        <f>E277+E281</f>
        <v>290000</v>
      </c>
      <c r="F276" s="11">
        <f>F277+F281</f>
        <v>253746.71000000002</v>
      </c>
      <c r="G276" s="39">
        <f t="shared" si="28"/>
        <v>0.87498865517241387</v>
      </c>
    </row>
    <row r="277" spans="1:7" ht="60">
      <c r="A277" s="13" t="s">
        <v>136</v>
      </c>
      <c r="B277" s="13" t="s">
        <v>138</v>
      </c>
      <c r="C277" s="13" t="s">
        <v>145</v>
      </c>
      <c r="D277" s="25" t="s">
        <v>146</v>
      </c>
      <c r="E277" s="11">
        <f>E278</f>
        <v>241240</v>
      </c>
      <c r="F277" s="11">
        <f>F278</f>
        <v>219284.82</v>
      </c>
      <c r="G277" s="39">
        <f t="shared" si="28"/>
        <v>0.90899030011606696</v>
      </c>
    </row>
    <row r="278" spans="1:7" ht="30">
      <c r="A278" s="13" t="s">
        <v>136</v>
      </c>
      <c r="B278" s="13" t="s">
        <v>138</v>
      </c>
      <c r="C278" s="13" t="s">
        <v>179</v>
      </c>
      <c r="D278" s="25" t="s">
        <v>182</v>
      </c>
      <c r="E278" s="11">
        <f>E279+E280</f>
        <v>241240</v>
      </c>
      <c r="F278" s="11">
        <f>F279+F280</f>
        <v>219284.82</v>
      </c>
      <c r="G278" s="39">
        <f t="shared" si="28"/>
        <v>0.90899030011606696</v>
      </c>
    </row>
    <row r="279" spans="1:7">
      <c r="A279" s="13" t="s">
        <v>136</v>
      </c>
      <c r="B279" s="13" t="s">
        <v>138</v>
      </c>
      <c r="C279" s="13" t="s">
        <v>180</v>
      </c>
      <c r="D279" s="25" t="s">
        <v>156</v>
      </c>
      <c r="E279" s="11">
        <v>217684.82</v>
      </c>
      <c r="F279" s="11">
        <v>217684.82</v>
      </c>
      <c r="G279" s="39">
        <f t="shared" si="28"/>
        <v>1</v>
      </c>
    </row>
    <row r="280" spans="1:7">
      <c r="A280" s="13" t="s">
        <v>136</v>
      </c>
      <c r="B280" s="13" t="s">
        <v>138</v>
      </c>
      <c r="C280" s="13" t="s">
        <v>181</v>
      </c>
      <c r="D280" s="25" t="s">
        <v>155</v>
      </c>
      <c r="E280" s="11">
        <v>23555.18</v>
      </c>
      <c r="F280" s="11">
        <v>1600</v>
      </c>
      <c r="G280" s="39">
        <f t="shared" si="28"/>
        <v>6.7925611266821145E-2</v>
      </c>
    </row>
    <row r="281" spans="1:7" ht="30">
      <c r="A281" s="13" t="s">
        <v>136</v>
      </c>
      <c r="B281" s="13" t="s">
        <v>138</v>
      </c>
      <c r="C281" s="13" t="s">
        <v>151</v>
      </c>
      <c r="D281" s="25" t="s">
        <v>157</v>
      </c>
      <c r="E281" s="11">
        <f>E282</f>
        <v>48760</v>
      </c>
      <c r="F281" s="11">
        <f>F282</f>
        <v>34461.89</v>
      </c>
      <c r="G281" s="39">
        <f t="shared" si="28"/>
        <v>0.70676558654634947</v>
      </c>
    </row>
    <row r="282" spans="1:7" ht="30">
      <c r="A282" s="13" t="s">
        <v>136</v>
      </c>
      <c r="B282" s="13" t="s">
        <v>138</v>
      </c>
      <c r="C282" s="13" t="s">
        <v>152</v>
      </c>
      <c r="D282" s="25" t="s">
        <v>158</v>
      </c>
      <c r="E282" s="11">
        <f>E283+E284</f>
        <v>48760</v>
      </c>
      <c r="F282" s="11">
        <f>F283+F284</f>
        <v>34461.89</v>
      </c>
      <c r="G282" s="39">
        <f t="shared" si="28"/>
        <v>0.70676558654634947</v>
      </c>
    </row>
    <row r="283" spans="1:7" ht="30">
      <c r="A283" s="13" t="s">
        <v>136</v>
      </c>
      <c r="B283" s="13" t="s">
        <v>138</v>
      </c>
      <c r="C283" s="13" t="s">
        <v>153</v>
      </c>
      <c r="D283" s="25" t="s">
        <v>159</v>
      </c>
      <c r="E283" s="11">
        <v>5500</v>
      </c>
      <c r="F283" s="11">
        <v>4674.2700000000004</v>
      </c>
      <c r="G283" s="39">
        <f t="shared" si="28"/>
        <v>0.8498672727272728</v>
      </c>
    </row>
    <row r="284" spans="1:7" ht="30">
      <c r="A284" s="13" t="s">
        <v>136</v>
      </c>
      <c r="B284" s="13" t="s">
        <v>138</v>
      </c>
      <c r="C284" s="13" t="s">
        <v>154</v>
      </c>
      <c r="D284" s="25" t="s">
        <v>160</v>
      </c>
      <c r="E284" s="11">
        <v>43260</v>
      </c>
      <c r="F284" s="11">
        <v>29787.62</v>
      </c>
      <c r="G284" s="39">
        <f t="shared" si="28"/>
        <v>0.68857189089227921</v>
      </c>
    </row>
    <row r="285" spans="1:7" ht="45">
      <c r="A285" s="13" t="s">
        <v>136</v>
      </c>
      <c r="B285" s="13" t="s">
        <v>229</v>
      </c>
      <c r="C285" s="13"/>
      <c r="D285" s="25" t="s">
        <v>230</v>
      </c>
      <c r="E285" s="11">
        <f t="shared" ref="E285:F287" si="31">E286</f>
        <v>40000</v>
      </c>
      <c r="F285" s="11">
        <f t="shared" si="31"/>
        <v>40000</v>
      </c>
      <c r="G285" s="39">
        <f t="shared" si="28"/>
        <v>1</v>
      </c>
    </row>
    <row r="286" spans="1:7" ht="30">
      <c r="A286" s="13" t="s">
        <v>136</v>
      </c>
      <c r="B286" s="13" t="s">
        <v>229</v>
      </c>
      <c r="C286" s="13" t="s">
        <v>151</v>
      </c>
      <c r="D286" s="25" t="s">
        <v>157</v>
      </c>
      <c r="E286" s="11">
        <f t="shared" si="31"/>
        <v>40000</v>
      </c>
      <c r="F286" s="11">
        <f t="shared" si="31"/>
        <v>40000</v>
      </c>
      <c r="G286" s="39">
        <f t="shared" si="28"/>
        <v>1</v>
      </c>
    </row>
    <row r="287" spans="1:7" ht="30">
      <c r="A287" s="13" t="s">
        <v>136</v>
      </c>
      <c r="B287" s="13" t="s">
        <v>229</v>
      </c>
      <c r="C287" s="13" t="s">
        <v>152</v>
      </c>
      <c r="D287" s="25" t="s">
        <v>158</v>
      </c>
      <c r="E287" s="11">
        <f t="shared" si="31"/>
        <v>40000</v>
      </c>
      <c r="F287" s="11">
        <f t="shared" si="31"/>
        <v>40000</v>
      </c>
      <c r="G287" s="39">
        <f t="shared" si="28"/>
        <v>1</v>
      </c>
    </row>
    <row r="288" spans="1:7" ht="30">
      <c r="A288" s="13" t="s">
        <v>136</v>
      </c>
      <c r="B288" s="13" t="s">
        <v>229</v>
      </c>
      <c r="C288" s="13" t="s">
        <v>154</v>
      </c>
      <c r="D288" s="25" t="s">
        <v>160</v>
      </c>
      <c r="E288" s="11">
        <v>40000</v>
      </c>
      <c r="F288" s="11">
        <v>40000</v>
      </c>
      <c r="G288" s="39">
        <f t="shared" si="28"/>
        <v>1</v>
      </c>
    </row>
    <row r="289" spans="1:7">
      <c r="A289" s="12" t="s">
        <v>105</v>
      </c>
      <c r="B289" s="12"/>
      <c r="C289" s="12"/>
      <c r="D289" s="14" t="s">
        <v>73</v>
      </c>
      <c r="E289" s="15">
        <f>E290</f>
        <v>8160082.3300000001</v>
      </c>
      <c r="F289" s="15">
        <f>F290</f>
        <v>8132034.1199999992</v>
      </c>
      <c r="G289" s="39">
        <f t="shared" si="28"/>
        <v>0.99656275404270334</v>
      </c>
    </row>
    <row r="290" spans="1:7">
      <c r="A290" s="13" t="s">
        <v>98</v>
      </c>
      <c r="B290" s="13"/>
      <c r="C290" s="13"/>
      <c r="D290" s="16" t="s">
        <v>44</v>
      </c>
      <c r="E290" s="11">
        <f>E296+E309+E323+E291</f>
        <v>8160082.3300000001</v>
      </c>
      <c r="F290" s="11">
        <f>F296+F309+F323+F291</f>
        <v>8132034.1199999992</v>
      </c>
      <c r="G290" s="39">
        <f t="shared" si="28"/>
        <v>0.99656275404270334</v>
      </c>
    </row>
    <row r="291" spans="1:7" ht="45">
      <c r="A291" s="4" t="s">
        <v>98</v>
      </c>
      <c r="B291" s="4" t="s">
        <v>248</v>
      </c>
      <c r="C291" s="4"/>
      <c r="D291" s="24" t="s">
        <v>249</v>
      </c>
      <c r="E291" s="11">
        <f t="shared" ref="E291:F293" si="32">E292</f>
        <v>6000</v>
      </c>
      <c r="F291" s="11">
        <f t="shared" si="32"/>
        <v>6000</v>
      </c>
      <c r="G291" s="39">
        <f t="shared" si="28"/>
        <v>1</v>
      </c>
    </row>
    <row r="292" spans="1:7" ht="30">
      <c r="A292" s="4" t="s">
        <v>98</v>
      </c>
      <c r="B292" s="4" t="s">
        <v>248</v>
      </c>
      <c r="C292" s="13" t="s">
        <v>151</v>
      </c>
      <c r="D292" s="25" t="s">
        <v>157</v>
      </c>
      <c r="E292" s="11">
        <f t="shared" si="32"/>
        <v>6000</v>
      </c>
      <c r="F292" s="11">
        <f t="shared" si="32"/>
        <v>6000</v>
      </c>
      <c r="G292" s="39">
        <f t="shared" si="28"/>
        <v>1</v>
      </c>
    </row>
    <row r="293" spans="1:7" ht="30">
      <c r="A293" s="4" t="s">
        <v>98</v>
      </c>
      <c r="B293" s="4" t="s">
        <v>248</v>
      </c>
      <c r="C293" s="13" t="s">
        <v>152</v>
      </c>
      <c r="D293" s="25" t="s">
        <v>158</v>
      </c>
      <c r="E293" s="11">
        <f t="shared" si="32"/>
        <v>6000</v>
      </c>
      <c r="F293" s="11">
        <f t="shared" si="32"/>
        <v>6000</v>
      </c>
      <c r="G293" s="39">
        <f t="shared" si="28"/>
        <v>1</v>
      </c>
    </row>
    <row r="294" spans="1:7" ht="30">
      <c r="A294" s="4" t="s">
        <v>98</v>
      </c>
      <c r="B294" s="4" t="s">
        <v>248</v>
      </c>
      <c r="C294" s="13" t="s">
        <v>154</v>
      </c>
      <c r="D294" s="25" t="s">
        <v>160</v>
      </c>
      <c r="E294" s="11">
        <v>6000</v>
      </c>
      <c r="F294" s="11">
        <v>6000</v>
      </c>
      <c r="G294" s="39">
        <f t="shared" si="28"/>
        <v>1</v>
      </c>
    </row>
    <row r="295" spans="1:7" ht="30">
      <c r="A295" s="13" t="s">
        <v>98</v>
      </c>
      <c r="B295" s="13">
        <v>4400000</v>
      </c>
      <c r="C295" s="13"/>
      <c r="D295" s="16" t="s">
        <v>45</v>
      </c>
      <c r="E295" s="11">
        <f>E296+E309</f>
        <v>8132782.3300000001</v>
      </c>
      <c r="F295" s="11">
        <f>F296+F309</f>
        <v>8104734.1199999992</v>
      </c>
      <c r="G295" s="39">
        <f t="shared" si="28"/>
        <v>0.99655121594776519</v>
      </c>
    </row>
    <row r="296" spans="1:7">
      <c r="A296" s="13" t="s">
        <v>98</v>
      </c>
      <c r="B296" s="13">
        <v>4409900</v>
      </c>
      <c r="C296" s="13"/>
      <c r="D296" s="16" t="s">
        <v>31</v>
      </c>
      <c r="E296" s="18">
        <f>E297+E301+E305</f>
        <v>6986456.21</v>
      </c>
      <c r="F296" s="18">
        <f>F297+F301+F305</f>
        <v>6959178.1899999995</v>
      </c>
      <c r="G296" s="39">
        <f t="shared" si="28"/>
        <v>0.99609558563310585</v>
      </c>
    </row>
    <row r="297" spans="1:7" ht="60">
      <c r="A297" s="13" t="s">
        <v>98</v>
      </c>
      <c r="B297" s="13">
        <v>4409900</v>
      </c>
      <c r="C297" s="13" t="s">
        <v>145</v>
      </c>
      <c r="D297" s="19" t="s">
        <v>146</v>
      </c>
      <c r="E297" s="11">
        <f>E298</f>
        <v>2426749.41</v>
      </c>
      <c r="F297" s="11">
        <f>F298</f>
        <v>2426749.41</v>
      </c>
      <c r="G297" s="39">
        <f t="shared" si="28"/>
        <v>1</v>
      </c>
    </row>
    <row r="298" spans="1:7">
      <c r="A298" s="13" t="s">
        <v>98</v>
      </c>
      <c r="B298" s="13">
        <v>4409900</v>
      </c>
      <c r="C298" s="13" t="s">
        <v>147</v>
      </c>
      <c r="D298" s="19" t="s">
        <v>150</v>
      </c>
      <c r="E298" s="18">
        <f>E299+E300</f>
        <v>2426749.41</v>
      </c>
      <c r="F298" s="18">
        <f>F299+F300</f>
        <v>2426749.41</v>
      </c>
      <c r="G298" s="39">
        <f t="shared" si="28"/>
        <v>1</v>
      </c>
    </row>
    <row r="299" spans="1:7">
      <c r="A299" s="13" t="s">
        <v>98</v>
      </c>
      <c r="B299" s="13">
        <v>4409900</v>
      </c>
      <c r="C299" s="13" t="s">
        <v>148</v>
      </c>
      <c r="D299" s="19" t="s">
        <v>156</v>
      </c>
      <c r="E299" s="18">
        <v>2417429.41</v>
      </c>
      <c r="F299" s="18">
        <v>2417429.41</v>
      </c>
      <c r="G299" s="39">
        <f t="shared" si="28"/>
        <v>1</v>
      </c>
    </row>
    <row r="300" spans="1:7">
      <c r="A300" s="13" t="s">
        <v>98</v>
      </c>
      <c r="B300" s="13">
        <v>4409900</v>
      </c>
      <c r="C300" s="13" t="s">
        <v>149</v>
      </c>
      <c r="D300" s="19" t="s">
        <v>155</v>
      </c>
      <c r="E300" s="18">
        <v>9320</v>
      </c>
      <c r="F300" s="18">
        <v>9320</v>
      </c>
      <c r="G300" s="39">
        <f t="shared" si="28"/>
        <v>1</v>
      </c>
    </row>
    <row r="301" spans="1:7" ht="30">
      <c r="A301" s="13" t="s">
        <v>98</v>
      </c>
      <c r="B301" s="13">
        <v>4409900</v>
      </c>
      <c r="C301" s="13" t="s">
        <v>151</v>
      </c>
      <c r="D301" s="19" t="s">
        <v>157</v>
      </c>
      <c r="E301" s="18">
        <f>E302</f>
        <v>4508061.49</v>
      </c>
      <c r="F301" s="18">
        <f>F302</f>
        <v>4480783.47</v>
      </c>
      <c r="G301" s="39">
        <f t="shared" si="28"/>
        <v>0.9939490576913137</v>
      </c>
    </row>
    <row r="302" spans="1:7" ht="30">
      <c r="A302" s="13" t="s">
        <v>98</v>
      </c>
      <c r="B302" s="13">
        <v>4409900</v>
      </c>
      <c r="C302" s="13" t="s">
        <v>152</v>
      </c>
      <c r="D302" s="19" t="s">
        <v>158</v>
      </c>
      <c r="E302" s="18">
        <f>E303+E304</f>
        <v>4508061.49</v>
      </c>
      <c r="F302" s="18">
        <f>F303+F304</f>
        <v>4480783.47</v>
      </c>
      <c r="G302" s="39">
        <f t="shared" si="28"/>
        <v>0.9939490576913137</v>
      </c>
    </row>
    <row r="303" spans="1:7" ht="30">
      <c r="A303" s="13" t="s">
        <v>98</v>
      </c>
      <c r="B303" s="13">
        <v>4409900</v>
      </c>
      <c r="C303" s="13" t="s">
        <v>153</v>
      </c>
      <c r="D303" s="19" t="s">
        <v>159</v>
      </c>
      <c r="E303" s="18">
        <v>29955.95</v>
      </c>
      <c r="F303" s="18">
        <v>28931.18</v>
      </c>
      <c r="G303" s="39">
        <f t="shared" si="28"/>
        <v>0.96579076944647058</v>
      </c>
    </row>
    <row r="304" spans="1:7" ht="30">
      <c r="A304" s="13" t="s">
        <v>98</v>
      </c>
      <c r="B304" s="13">
        <v>4409900</v>
      </c>
      <c r="C304" s="13" t="s">
        <v>154</v>
      </c>
      <c r="D304" s="19" t="s">
        <v>160</v>
      </c>
      <c r="E304" s="18">
        <v>4478105.54</v>
      </c>
      <c r="F304" s="18">
        <v>4451852.29</v>
      </c>
      <c r="G304" s="39">
        <f t="shared" si="28"/>
        <v>0.99413742044141284</v>
      </c>
    </row>
    <row r="305" spans="1:7">
      <c r="A305" s="13" t="s">
        <v>98</v>
      </c>
      <c r="B305" s="13">
        <v>4409900</v>
      </c>
      <c r="C305" s="13" t="s">
        <v>161</v>
      </c>
      <c r="D305" s="19" t="s">
        <v>165</v>
      </c>
      <c r="E305" s="18">
        <f>E306</f>
        <v>51645.31</v>
      </c>
      <c r="F305" s="18">
        <f>F306</f>
        <v>51645.31</v>
      </c>
      <c r="G305" s="39">
        <f t="shared" si="28"/>
        <v>1</v>
      </c>
    </row>
    <row r="306" spans="1:7">
      <c r="A306" s="13" t="s">
        <v>98</v>
      </c>
      <c r="B306" s="13">
        <v>4409900</v>
      </c>
      <c r="C306" s="13" t="s">
        <v>162</v>
      </c>
      <c r="D306" s="19" t="s">
        <v>166</v>
      </c>
      <c r="E306" s="18">
        <f>E307+E308</f>
        <v>51645.31</v>
      </c>
      <c r="F306" s="18">
        <f>F307+F308</f>
        <v>51645.31</v>
      </c>
      <c r="G306" s="39">
        <f t="shared" si="28"/>
        <v>1</v>
      </c>
    </row>
    <row r="307" spans="1:7">
      <c r="A307" s="13" t="s">
        <v>98</v>
      </c>
      <c r="B307" s="13">
        <v>4409900</v>
      </c>
      <c r="C307" s="13" t="s">
        <v>163</v>
      </c>
      <c r="D307" s="19" t="s">
        <v>167</v>
      </c>
      <c r="E307" s="18">
        <v>50821</v>
      </c>
      <c r="F307" s="18">
        <v>50821</v>
      </c>
      <c r="G307" s="39">
        <f t="shared" si="28"/>
        <v>1</v>
      </c>
    </row>
    <row r="308" spans="1:7">
      <c r="A308" s="13" t="s">
        <v>98</v>
      </c>
      <c r="B308" s="13">
        <v>4409900</v>
      </c>
      <c r="C308" s="13" t="s">
        <v>164</v>
      </c>
      <c r="D308" s="19" t="s">
        <v>168</v>
      </c>
      <c r="E308" s="18">
        <v>824.31</v>
      </c>
      <c r="F308" s="18">
        <v>824.31</v>
      </c>
      <c r="G308" s="39">
        <f t="shared" si="28"/>
        <v>1</v>
      </c>
    </row>
    <row r="309" spans="1:7">
      <c r="A309" s="13" t="s">
        <v>98</v>
      </c>
      <c r="B309" s="13">
        <v>4420000</v>
      </c>
      <c r="C309" s="13"/>
      <c r="D309" s="16" t="s">
        <v>46</v>
      </c>
      <c r="E309" s="11">
        <f>E310</f>
        <v>1146326.1199999999</v>
      </c>
      <c r="F309" s="11">
        <f>F310</f>
        <v>1145555.93</v>
      </c>
      <c r="G309" s="39">
        <f t="shared" si="28"/>
        <v>0.99932812313480224</v>
      </c>
    </row>
    <row r="310" spans="1:7">
      <c r="A310" s="13" t="s">
        <v>98</v>
      </c>
      <c r="B310" s="13">
        <v>4429900</v>
      </c>
      <c r="C310" s="13"/>
      <c r="D310" s="16" t="s">
        <v>31</v>
      </c>
      <c r="E310" s="18">
        <f>E311+E315+E319</f>
        <v>1146326.1199999999</v>
      </c>
      <c r="F310" s="18">
        <f>F311+F315+F319</f>
        <v>1145555.93</v>
      </c>
      <c r="G310" s="39">
        <f t="shared" si="28"/>
        <v>0.99932812313480224</v>
      </c>
    </row>
    <row r="311" spans="1:7" ht="60">
      <c r="A311" s="13" t="s">
        <v>98</v>
      </c>
      <c r="B311" s="13" t="s">
        <v>144</v>
      </c>
      <c r="C311" s="13" t="s">
        <v>145</v>
      </c>
      <c r="D311" s="19" t="s">
        <v>146</v>
      </c>
      <c r="E311" s="11">
        <f>E312</f>
        <v>737081.36</v>
      </c>
      <c r="F311" s="11">
        <f>F312</f>
        <v>737081.36</v>
      </c>
      <c r="G311" s="39">
        <f t="shared" si="28"/>
        <v>1</v>
      </c>
    </row>
    <row r="312" spans="1:7">
      <c r="A312" s="13" t="s">
        <v>98</v>
      </c>
      <c r="B312" s="13" t="s">
        <v>144</v>
      </c>
      <c r="C312" s="13" t="s">
        <v>147</v>
      </c>
      <c r="D312" s="19" t="s">
        <v>150</v>
      </c>
      <c r="E312" s="18">
        <f>E313+E314</f>
        <v>737081.36</v>
      </c>
      <c r="F312" s="18">
        <f>F313+F314</f>
        <v>737081.36</v>
      </c>
      <c r="G312" s="39">
        <f t="shared" si="28"/>
        <v>1</v>
      </c>
    </row>
    <row r="313" spans="1:7">
      <c r="A313" s="13" t="s">
        <v>98</v>
      </c>
      <c r="B313" s="13" t="s">
        <v>144</v>
      </c>
      <c r="C313" s="13" t="s">
        <v>148</v>
      </c>
      <c r="D313" s="19" t="s">
        <v>156</v>
      </c>
      <c r="E313" s="18">
        <v>736641.36</v>
      </c>
      <c r="F313" s="18">
        <v>736641.36</v>
      </c>
      <c r="G313" s="39">
        <f t="shared" si="28"/>
        <v>1</v>
      </c>
    </row>
    <row r="314" spans="1:7">
      <c r="A314" s="13" t="s">
        <v>98</v>
      </c>
      <c r="B314" s="13" t="s">
        <v>144</v>
      </c>
      <c r="C314" s="13" t="s">
        <v>149</v>
      </c>
      <c r="D314" s="19" t="s">
        <v>155</v>
      </c>
      <c r="E314" s="18">
        <v>440</v>
      </c>
      <c r="F314" s="18">
        <v>440</v>
      </c>
      <c r="G314" s="39">
        <f t="shared" si="28"/>
        <v>1</v>
      </c>
    </row>
    <row r="315" spans="1:7" ht="30">
      <c r="A315" s="13" t="s">
        <v>98</v>
      </c>
      <c r="B315" s="13" t="s">
        <v>144</v>
      </c>
      <c r="C315" s="13" t="s">
        <v>151</v>
      </c>
      <c r="D315" s="19" t="s">
        <v>157</v>
      </c>
      <c r="E315" s="18">
        <f>E316</f>
        <v>400093.48</v>
      </c>
      <c r="F315" s="18">
        <f>F316</f>
        <v>399323.29</v>
      </c>
      <c r="G315" s="39">
        <f t="shared" si="28"/>
        <v>0.99807497487837094</v>
      </c>
    </row>
    <row r="316" spans="1:7" ht="30">
      <c r="A316" s="13" t="s">
        <v>98</v>
      </c>
      <c r="B316" s="13" t="s">
        <v>144</v>
      </c>
      <c r="C316" s="13" t="s">
        <v>152</v>
      </c>
      <c r="D316" s="19" t="s">
        <v>158</v>
      </c>
      <c r="E316" s="18">
        <f>E317+E318</f>
        <v>400093.48</v>
      </c>
      <c r="F316" s="18">
        <f>F317+F318</f>
        <v>399323.29</v>
      </c>
      <c r="G316" s="39">
        <f t="shared" si="28"/>
        <v>0.99807497487837094</v>
      </c>
    </row>
    <row r="317" spans="1:7" ht="30">
      <c r="A317" s="13" t="s">
        <v>98</v>
      </c>
      <c r="B317" s="13" t="s">
        <v>144</v>
      </c>
      <c r="C317" s="13" t="s">
        <v>153</v>
      </c>
      <c r="D317" s="19" t="s">
        <v>159</v>
      </c>
      <c r="E317" s="18">
        <v>3814.35</v>
      </c>
      <c r="F317" s="18">
        <v>3539.55</v>
      </c>
      <c r="G317" s="39">
        <f t="shared" si="28"/>
        <v>0.92795627039993711</v>
      </c>
    </row>
    <row r="318" spans="1:7" ht="30">
      <c r="A318" s="13" t="s">
        <v>98</v>
      </c>
      <c r="B318" s="13" t="s">
        <v>144</v>
      </c>
      <c r="C318" s="13" t="s">
        <v>154</v>
      </c>
      <c r="D318" s="19" t="s">
        <v>160</v>
      </c>
      <c r="E318" s="18">
        <v>396279.13</v>
      </c>
      <c r="F318" s="18">
        <v>395783.74</v>
      </c>
      <c r="G318" s="39">
        <f t="shared" si="28"/>
        <v>0.99874989631677047</v>
      </c>
    </row>
    <row r="319" spans="1:7">
      <c r="A319" s="13" t="s">
        <v>98</v>
      </c>
      <c r="B319" s="13" t="s">
        <v>144</v>
      </c>
      <c r="C319" s="13" t="s">
        <v>161</v>
      </c>
      <c r="D319" s="19" t="s">
        <v>165</v>
      </c>
      <c r="E319" s="18">
        <f>E320</f>
        <v>9151.2800000000007</v>
      </c>
      <c r="F319" s="18">
        <f>F320</f>
        <v>9151.2800000000007</v>
      </c>
      <c r="G319" s="39">
        <f t="shared" si="28"/>
        <v>1</v>
      </c>
    </row>
    <row r="320" spans="1:7">
      <c r="A320" s="13" t="s">
        <v>98</v>
      </c>
      <c r="B320" s="13" t="s">
        <v>144</v>
      </c>
      <c r="C320" s="13" t="s">
        <v>162</v>
      </c>
      <c r="D320" s="19" t="s">
        <v>166</v>
      </c>
      <c r="E320" s="18">
        <f>E321+E322</f>
        <v>9151.2800000000007</v>
      </c>
      <c r="F320" s="18">
        <f>F321+F322</f>
        <v>9151.2800000000007</v>
      </c>
      <c r="G320" s="39">
        <f t="shared" si="28"/>
        <v>1</v>
      </c>
    </row>
    <row r="321" spans="1:7">
      <c r="A321" s="13" t="s">
        <v>98</v>
      </c>
      <c r="B321" s="13" t="s">
        <v>144</v>
      </c>
      <c r="C321" s="13" t="s">
        <v>163</v>
      </c>
      <c r="D321" s="19" t="s">
        <v>167</v>
      </c>
      <c r="E321" s="18">
        <v>698</v>
      </c>
      <c r="F321" s="18">
        <v>698</v>
      </c>
      <c r="G321" s="39">
        <f t="shared" ref="G321:G384" si="33">F321/E321</f>
        <v>1</v>
      </c>
    </row>
    <row r="322" spans="1:7">
      <c r="A322" s="13" t="s">
        <v>98</v>
      </c>
      <c r="B322" s="13" t="s">
        <v>144</v>
      </c>
      <c r="C322" s="13" t="s">
        <v>164</v>
      </c>
      <c r="D322" s="19" t="s">
        <v>168</v>
      </c>
      <c r="E322" s="18">
        <v>8453.2800000000007</v>
      </c>
      <c r="F322" s="18">
        <v>8453.2800000000007</v>
      </c>
      <c r="G322" s="39">
        <f t="shared" si="33"/>
        <v>1</v>
      </c>
    </row>
    <row r="323" spans="1:7" ht="30">
      <c r="A323" s="13" t="s">
        <v>98</v>
      </c>
      <c r="B323" s="13" t="s">
        <v>231</v>
      </c>
      <c r="C323" s="13"/>
      <c r="D323" s="19" t="s">
        <v>232</v>
      </c>
      <c r="E323" s="18">
        <f t="shared" ref="E323:F328" si="34">E324</f>
        <v>21300</v>
      </c>
      <c r="F323" s="18">
        <f t="shared" si="34"/>
        <v>21300</v>
      </c>
      <c r="G323" s="39">
        <f t="shared" si="33"/>
        <v>1</v>
      </c>
    </row>
    <row r="324" spans="1:7" ht="30">
      <c r="A324" s="13" t="s">
        <v>98</v>
      </c>
      <c r="B324" s="13" t="s">
        <v>233</v>
      </c>
      <c r="C324" s="13"/>
      <c r="D324" s="19" t="s">
        <v>234</v>
      </c>
      <c r="E324" s="18">
        <f t="shared" si="34"/>
        <v>21300</v>
      </c>
      <c r="F324" s="18">
        <f t="shared" si="34"/>
        <v>21300</v>
      </c>
      <c r="G324" s="39">
        <f t="shared" si="33"/>
        <v>1</v>
      </c>
    </row>
    <row r="325" spans="1:7" ht="45">
      <c r="A325" s="13" t="s">
        <v>98</v>
      </c>
      <c r="B325" s="13" t="s">
        <v>235</v>
      </c>
      <c r="C325" s="13"/>
      <c r="D325" s="19" t="s">
        <v>121</v>
      </c>
      <c r="E325" s="18">
        <f t="shared" si="34"/>
        <v>21300</v>
      </c>
      <c r="F325" s="18">
        <f t="shared" si="34"/>
        <v>21300</v>
      </c>
      <c r="G325" s="39">
        <f t="shared" si="33"/>
        <v>1</v>
      </c>
    </row>
    <row r="326" spans="1:7" ht="30">
      <c r="A326" s="13" t="s">
        <v>98</v>
      </c>
      <c r="B326" s="13" t="s">
        <v>236</v>
      </c>
      <c r="C326" s="13"/>
      <c r="D326" s="19" t="s">
        <v>237</v>
      </c>
      <c r="E326" s="18">
        <f t="shared" si="34"/>
        <v>21300</v>
      </c>
      <c r="F326" s="18">
        <f t="shared" si="34"/>
        <v>21300</v>
      </c>
      <c r="G326" s="39">
        <f t="shared" si="33"/>
        <v>1</v>
      </c>
    </row>
    <row r="327" spans="1:7" ht="30">
      <c r="A327" s="13" t="s">
        <v>98</v>
      </c>
      <c r="B327" s="13" t="s">
        <v>236</v>
      </c>
      <c r="C327" s="13" t="s">
        <v>151</v>
      </c>
      <c r="D327" s="19" t="s">
        <v>157</v>
      </c>
      <c r="E327" s="18">
        <f t="shared" si="34"/>
        <v>21300</v>
      </c>
      <c r="F327" s="18">
        <f t="shared" si="34"/>
        <v>21300</v>
      </c>
      <c r="G327" s="39">
        <f t="shared" si="33"/>
        <v>1</v>
      </c>
    </row>
    <row r="328" spans="1:7" ht="30">
      <c r="A328" s="13" t="s">
        <v>98</v>
      </c>
      <c r="B328" s="13" t="s">
        <v>236</v>
      </c>
      <c r="C328" s="13" t="s">
        <v>152</v>
      </c>
      <c r="D328" s="19" t="s">
        <v>158</v>
      </c>
      <c r="E328" s="18">
        <f t="shared" si="34"/>
        <v>21300</v>
      </c>
      <c r="F328" s="18">
        <f t="shared" si="34"/>
        <v>21300</v>
      </c>
      <c r="G328" s="39">
        <f t="shared" si="33"/>
        <v>1</v>
      </c>
    </row>
    <row r="329" spans="1:7" ht="30">
      <c r="A329" s="13" t="s">
        <v>98</v>
      </c>
      <c r="B329" s="13" t="s">
        <v>236</v>
      </c>
      <c r="C329" s="13" t="s">
        <v>154</v>
      </c>
      <c r="D329" s="19" t="s">
        <v>160</v>
      </c>
      <c r="E329" s="18">
        <v>21300</v>
      </c>
      <c r="F329" s="18">
        <v>21300</v>
      </c>
      <c r="G329" s="39">
        <f t="shared" si="33"/>
        <v>1</v>
      </c>
    </row>
    <row r="330" spans="1:7">
      <c r="A330" s="12" t="s">
        <v>99</v>
      </c>
      <c r="B330" s="13"/>
      <c r="C330" s="13"/>
      <c r="D330" s="14" t="s">
        <v>32</v>
      </c>
      <c r="E330" s="15">
        <f>E331+E350</f>
        <v>12534594.92</v>
      </c>
      <c r="F330" s="15">
        <f>F331+F350</f>
        <v>12442594.92</v>
      </c>
      <c r="G330" s="39">
        <f t="shared" si="33"/>
        <v>0.99266031327001991</v>
      </c>
    </row>
    <row r="331" spans="1:7">
      <c r="A331" s="12" t="s">
        <v>100</v>
      </c>
      <c r="B331" s="12"/>
      <c r="C331" s="12"/>
      <c r="D331" s="14" t="s">
        <v>33</v>
      </c>
      <c r="E331" s="15">
        <f>E332+E341+E346</f>
        <v>10447079.92</v>
      </c>
      <c r="F331" s="15">
        <f>F332+F341+F346</f>
        <v>10355079.92</v>
      </c>
      <c r="G331" s="39">
        <f t="shared" si="33"/>
        <v>0.99119371147684299</v>
      </c>
    </row>
    <row r="332" spans="1:7">
      <c r="A332" s="13" t="s">
        <v>100</v>
      </c>
      <c r="B332" s="13">
        <v>5050000</v>
      </c>
      <c r="C332" s="13"/>
      <c r="D332" s="16" t="s">
        <v>34</v>
      </c>
      <c r="E332" s="11">
        <f>E334+E337</f>
        <v>604500</v>
      </c>
      <c r="F332" s="11">
        <f>F334+F337</f>
        <v>604500</v>
      </c>
      <c r="G332" s="39">
        <f t="shared" si="33"/>
        <v>1</v>
      </c>
    </row>
    <row r="333" spans="1:7">
      <c r="A333" s="13" t="s">
        <v>100</v>
      </c>
      <c r="B333" s="13">
        <v>5053300</v>
      </c>
      <c r="C333" s="13"/>
      <c r="D333" s="16" t="s">
        <v>35</v>
      </c>
      <c r="E333" s="11">
        <f t="shared" ref="E333:F335" si="35">E334</f>
        <v>160000</v>
      </c>
      <c r="F333" s="11">
        <f t="shared" si="35"/>
        <v>160000</v>
      </c>
      <c r="G333" s="39">
        <f t="shared" si="33"/>
        <v>1</v>
      </c>
    </row>
    <row r="334" spans="1:7">
      <c r="A334" s="13" t="s">
        <v>100</v>
      </c>
      <c r="B334" s="13">
        <v>5053300</v>
      </c>
      <c r="C334" s="13" t="s">
        <v>169</v>
      </c>
      <c r="D334" s="16" t="s">
        <v>171</v>
      </c>
      <c r="E334" s="11">
        <f t="shared" si="35"/>
        <v>160000</v>
      </c>
      <c r="F334" s="11">
        <f t="shared" si="35"/>
        <v>160000</v>
      </c>
      <c r="G334" s="39">
        <f t="shared" si="33"/>
        <v>1</v>
      </c>
    </row>
    <row r="335" spans="1:7" ht="30">
      <c r="A335" s="13" t="s">
        <v>100</v>
      </c>
      <c r="B335" s="13">
        <v>5053300</v>
      </c>
      <c r="C335" s="13" t="s">
        <v>188</v>
      </c>
      <c r="D335" s="16" t="s">
        <v>190</v>
      </c>
      <c r="E335" s="11">
        <f t="shared" si="35"/>
        <v>160000</v>
      </c>
      <c r="F335" s="11">
        <f t="shared" si="35"/>
        <v>160000</v>
      </c>
      <c r="G335" s="39">
        <f t="shared" si="33"/>
        <v>1</v>
      </c>
    </row>
    <row r="336" spans="1:7">
      <c r="A336" s="13" t="s">
        <v>100</v>
      </c>
      <c r="B336" s="13">
        <v>5053300</v>
      </c>
      <c r="C336" s="13" t="s">
        <v>189</v>
      </c>
      <c r="D336" s="16" t="s">
        <v>191</v>
      </c>
      <c r="E336" s="11">
        <v>160000</v>
      </c>
      <c r="F336" s="11">
        <v>160000</v>
      </c>
      <c r="G336" s="39">
        <f t="shared" si="33"/>
        <v>1</v>
      </c>
    </row>
    <row r="337" spans="1:7">
      <c r="A337" s="13" t="s">
        <v>100</v>
      </c>
      <c r="B337" s="13" t="s">
        <v>65</v>
      </c>
      <c r="C337" s="13"/>
      <c r="D337" s="16" t="s">
        <v>66</v>
      </c>
      <c r="E337" s="11">
        <f t="shared" ref="E337:F339" si="36">E338</f>
        <v>444500</v>
      </c>
      <c r="F337" s="11">
        <f t="shared" si="36"/>
        <v>444500</v>
      </c>
      <c r="G337" s="39">
        <f t="shared" si="33"/>
        <v>1</v>
      </c>
    </row>
    <row r="338" spans="1:7">
      <c r="A338" s="13" t="s">
        <v>100</v>
      </c>
      <c r="B338" s="13" t="s">
        <v>65</v>
      </c>
      <c r="C338" s="13" t="s">
        <v>169</v>
      </c>
      <c r="D338" s="16" t="s">
        <v>171</v>
      </c>
      <c r="E338" s="11">
        <f t="shared" si="36"/>
        <v>444500</v>
      </c>
      <c r="F338" s="11">
        <f t="shared" si="36"/>
        <v>444500</v>
      </c>
      <c r="G338" s="39">
        <f t="shared" si="33"/>
        <v>1</v>
      </c>
    </row>
    <row r="339" spans="1:7">
      <c r="A339" s="13" t="s">
        <v>100</v>
      </c>
      <c r="B339" s="13" t="s">
        <v>65</v>
      </c>
      <c r="C339" s="13" t="s">
        <v>170</v>
      </c>
      <c r="D339" s="16" t="s">
        <v>173</v>
      </c>
      <c r="E339" s="11">
        <f t="shared" si="36"/>
        <v>444500</v>
      </c>
      <c r="F339" s="11">
        <f t="shared" si="36"/>
        <v>444500</v>
      </c>
      <c r="G339" s="39">
        <f t="shared" si="33"/>
        <v>1</v>
      </c>
    </row>
    <row r="340" spans="1:7" ht="30">
      <c r="A340" s="13" t="s">
        <v>100</v>
      </c>
      <c r="B340" s="13" t="s">
        <v>65</v>
      </c>
      <c r="C340" s="13" t="s">
        <v>185</v>
      </c>
      <c r="D340" s="16" t="s">
        <v>187</v>
      </c>
      <c r="E340" s="11">
        <v>444500</v>
      </c>
      <c r="F340" s="11">
        <v>444500</v>
      </c>
      <c r="G340" s="39">
        <f t="shared" si="33"/>
        <v>1</v>
      </c>
    </row>
    <row r="341" spans="1:7">
      <c r="A341" s="13" t="s">
        <v>100</v>
      </c>
      <c r="B341" s="13" t="s">
        <v>70</v>
      </c>
      <c r="C341" s="13"/>
      <c r="D341" s="16" t="s">
        <v>72</v>
      </c>
      <c r="E341" s="11">
        <f>E342</f>
        <v>9750579.9199999999</v>
      </c>
      <c r="F341" s="11">
        <f>F342</f>
        <v>9750579.9199999999</v>
      </c>
      <c r="G341" s="39">
        <f t="shared" si="33"/>
        <v>1</v>
      </c>
    </row>
    <row r="342" spans="1:7" ht="30">
      <c r="A342" s="13" t="s">
        <v>100</v>
      </c>
      <c r="B342" s="13" t="s">
        <v>192</v>
      </c>
      <c r="C342" s="13"/>
      <c r="D342" s="16" t="s">
        <v>186</v>
      </c>
      <c r="E342" s="11">
        <f>E344</f>
        <v>9750579.9199999999</v>
      </c>
      <c r="F342" s="11">
        <f>F344</f>
        <v>9750579.9199999999</v>
      </c>
      <c r="G342" s="39">
        <f t="shared" si="33"/>
        <v>1</v>
      </c>
    </row>
    <row r="343" spans="1:7" ht="45">
      <c r="A343" s="13" t="s">
        <v>100</v>
      </c>
      <c r="B343" s="13" t="s">
        <v>196</v>
      </c>
      <c r="C343" s="13"/>
      <c r="D343" s="16" t="s">
        <v>197</v>
      </c>
      <c r="E343" s="11">
        <f>E344</f>
        <v>9750579.9199999999</v>
      </c>
      <c r="F343" s="11">
        <f>F344</f>
        <v>9750579.9199999999</v>
      </c>
      <c r="G343" s="39">
        <f t="shared" si="33"/>
        <v>1</v>
      </c>
    </row>
    <row r="344" spans="1:7">
      <c r="A344" s="13" t="s">
        <v>100</v>
      </c>
      <c r="B344" s="13" t="s">
        <v>196</v>
      </c>
      <c r="C344" s="13" t="s">
        <v>169</v>
      </c>
      <c r="D344" s="16" t="s">
        <v>171</v>
      </c>
      <c r="E344" s="11">
        <f>E345</f>
        <v>9750579.9199999999</v>
      </c>
      <c r="F344" s="11">
        <f>F345</f>
        <v>9750579.9199999999</v>
      </c>
      <c r="G344" s="39">
        <f t="shared" si="33"/>
        <v>1</v>
      </c>
    </row>
    <row r="345" spans="1:7" ht="30">
      <c r="A345" s="13" t="s">
        <v>100</v>
      </c>
      <c r="B345" s="13" t="s">
        <v>196</v>
      </c>
      <c r="C345" s="13" t="s">
        <v>183</v>
      </c>
      <c r="D345" s="16" t="s">
        <v>184</v>
      </c>
      <c r="E345" s="11">
        <v>9750579.9199999999</v>
      </c>
      <c r="F345" s="11">
        <v>9750579.9199999999</v>
      </c>
      <c r="G345" s="39">
        <f t="shared" si="33"/>
        <v>1</v>
      </c>
    </row>
    <row r="346" spans="1:7" ht="45">
      <c r="A346" s="26" t="s">
        <v>100</v>
      </c>
      <c r="B346" s="26" t="s">
        <v>250</v>
      </c>
      <c r="C346" s="26"/>
      <c r="D346" s="16" t="s">
        <v>251</v>
      </c>
      <c r="E346" s="11">
        <f t="shared" ref="E346:F348" si="37">E347</f>
        <v>92000</v>
      </c>
      <c r="F346" s="11">
        <f t="shared" si="37"/>
        <v>0</v>
      </c>
      <c r="G346" s="39">
        <f t="shared" si="33"/>
        <v>0</v>
      </c>
    </row>
    <row r="347" spans="1:7" ht="60">
      <c r="A347" s="26" t="s">
        <v>100</v>
      </c>
      <c r="B347" s="26" t="s">
        <v>252</v>
      </c>
      <c r="C347" s="26"/>
      <c r="D347" s="27" t="s">
        <v>253</v>
      </c>
      <c r="E347" s="11">
        <f t="shared" si="37"/>
        <v>92000</v>
      </c>
      <c r="F347" s="11">
        <f t="shared" si="37"/>
        <v>0</v>
      </c>
      <c r="G347" s="39">
        <f t="shared" si="33"/>
        <v>0</v>
      </c>
    </row>
    <row r="348" spans="1:7">
      <c r="A348" s="26" t="s">
        <v>100</v>
      </c>
      <c r="B348" s="26" t="s">
        <v>252</v>
      </c>
      <c r="C348" s="13" t="s">
        <v>169</v>
      </c>
      <c r="D348" s="16" t="s">
        <v>171</v>
      </c>
      <c r="E348" s="11">
        <f t="shared" si="37"/>
        <v>92000</v>
      </c>
      <c r="F348" s="11">
        <f t="shared" si="37"/>
        <v>0</v>
      </c>
      <c r="G348" s="39">
        <f t="shared" si="33"/>
        <v>0</v>
      </c>
    </row>
    <row r="349" spans="1:7" ht="30">
      <c r="A349" s="26" t="s">
        <v>100</v>
      </c>
      <c r="B349" s="26" t="s">
        <v>252</v>
      </c>
      <c r="C349" s="26" t="s">
        <v>254</v>
      </c>
      <c r="D349" s="27" t="s">
        <v>255</v>
      </c>
      <c r="E349" s="11">
        <v>92000</v>
      </c>
      <c r="F349" s="11">
        <v>0</v>
      </c>
      <c r="G349" s="39">
        <f t="shared" si="33"/>
        <v>0</v>
      </c>
    </row>
    <row r="350" spans="1:7">
      <c r="A350" s="12" t="s">
        <v>101</v>
      </c>
      <c r="B350" s="12"/>
      <c r="C350" s="12"/>
      <c r="D350" s="14" t="s">
        <v>67</v>
      </c>
      <c r="E350" s="15">
        <f>E355+E351</f>
        <v>2087515</v>
      </c>
      <c r="F350" s="15">
        <f>F355+F351</f>
        <v>2087515</v>
      </c>
      <c r="G350" s="39">
        <f t="shared" si="33"/>
        <v>1</v>
      </c>
    </row>
    <row r="351" spans="1:7" ht="30">
      <c r="A351" s="13" t="s">
        <v>101</v>
      </c>
      <c r="B351" s="13" t="s">
        <v>219</v>
      </c>
      <c r="C351" s="13"/>
      <c r="D351" s="16" t="s">
        <v>220</v>
      </c>
      <c r="E351" s="11">
        <f t="shared" ref="E351:F353" si="38">E352</f>
        <v>348515</v>
      </c>
      <c r="F351" s="11">
        <f t="shared" si="38"/>
        <v>348515</v>
      </c>
      <c r="G351" s="39">
        <f t="shared" si="33"/>
        <v>1</v>
      </c>
    </row>
    <row r="352" spans="1:7">
      <c r="A352" s="13" t="s">
        <v>101</v>
      </c>
      <c r="B352" s="13" t="s">
        <v>221</v>
      </c>
      <c r="C352" s="13"/>
      <c r="D352" s="16" t="s">
        <v>222</v>
      </c>
      <c r="E352" s="11">
        <f t="shared" si="38"/>
        <v>348515</v>
      </c>
      <c r="F352" s="11">
        <f t="shared" si="38"/>
        <v>348515</v>
      </c>
      <c r="G352" s="39">
        <f t="shared" si="33"/>
        <v>1</v>
      </c>
    </row>
    <row r="353" spans="1:7">
      <c r="A353" s="13" t="s">
        <v>101</v>
      </c>
      <c r="B353" s="13" t="s">
        <v>221</v>
      </c>
      <c r="C353" s="13" t="s">
        <v>169</v>
      </c>
      <c r="D353" s="16" t="s">
        <v>171</v>
      </c>
      <c r="E353" s="11">
        <f t="shared" si="38"/>
        <v>348515</v>
      </c>
      <c r="F353" s="11">
        <f t="shared" si="38"/>
        <v>348515</v>
      </c>
      <c r="G353" s="39">
        <f t="shared" si="33"/>
        <v>1</v>
      </c>
    </row>
    <row r="354" spans="1:7" ht="30">
      <c r="A354" s="13" t="s">
        <v>101</v>
      </c>
      <c r="B354" s="13" t="s">
        <v>221</v>
      </c>
      <c r="C354" s="13" t="s">
        <v>183</v>
      </c>
      <c r="D354" s="16" t="s">
        <v>184</v>
      </c>
      <c r="E354" s="11">
        <v>348515</v>
      </c>
      <c r="F354" s="11">
        <v>348515</v>
      </c>
      <c r="G354" s="39">
        <f t="shared" si="33"/>
        <v>1</v>
      </c>
    </row>
    <row r="355" spans="1:7">
      <c r="A355" s="13" t="s">
        <v>101</v>
      </c>
      <c r="B355" s="13" t="s">
        <v>71</v>
      </c>
      <c r="C355" s="13"/>
      <c r="D355" s="16" t="s">
        <v>29</v>
      </c>
      <c r="E355" s="11">
        <f t="shared" ref="E355:F355" si="39">E356</f>
        <v>1739000</v>
      </c>
      <c r="F355" s="11">
        <f t="shared" si="39"/>
        <v>1739000</v>
      </c>
      <c r="G355" s="39">
        <f t="shared" si="33"/>
        <v>1</v>
      </c>
    </row>
    <row r="356" spans="1:7" ht="30">
      <c r="A356" s="13" t="s">
        <v>101</v>
      </c>
      <c r="B356" s="13" t="s">
        <v>74</v>
      </c>
      <c r="C356" s="13"/>
      <c r="D356" s="16" t="s">
        <v>75</v>
      </c>
      <c r="E356" s="11">
        <f>E357</f>
        <v>1739000</v>
      </c>
      <c r="F356" s="11">
        <f>F357</f>
        <v>1739000</v>
      </c>
      <c r="G356" s="39">
        <f t="shared" si="33"/>
        <v>1</v>
      </c>
    </row>
    <row r="357" spans="1:7">
      <c r="A357" s="13" t="s">
        <v>101</v>
      </c>
      <c r="B357" s="13" t="s">
        <v>74</v>
      </c>
      <c r="C357" s="13" t="s">
        <v>169</v>
      </c>
      <c r="D357" s="16" t="s">
        <v>171</v>
      </c>
      <c r="E357" s="11">
        <f>E358</f>
        <v>1739000</v>
      </c>
      <c r="F357" s="11">
        <f>F358</f>
        <v>1739000</v>
      </c>
      <c r="G357" s="39">
        <f t="shared" si="33"/>
        <v>1</v>
      </c>
    </row>
    <row r="358" spans="1:7" ht="30">
      <c r="A358" s="13" t="s">
        <v>101</v>
      </c>
      <c r="B358" s="13" t="s">
        <v>74</v>
      </c>
      <c r="C358" s="13" t="s">
        <v>183</v>
      </c>
      <c r="D358" s="16" t="s">
        <v>184</v>
      </c>
      <c r="E358" s="11">
        <v>1739000</v>
      </c>
      <c r="F358" s="11">
        <v>1739000</v>
      </c>
      <c r="G358" s="39">
        <f t="shared" si="33"/>
        <v>1</v>
      </c>
    </row>
    <row r="359" spans="1:7">
      <c r="A359" s="12" t="s">
        <v>102</v>
      </c>
      <c r="B359" s="12"/>
      <c r="C359" s="12"/>
      <c r="D359" s="14" t="s">
        <v>76</v>
      </c>
      <c r="E359" s="15">
        <f t="shared" ref="E359:F361" si="40">E360</f>
        <v>229844</v>
      </c>
      <c r="F359" s="15">
        <f t="shared" si="40"/>
        <v>229844</v>
      </c>
      <c r="G359" s="39">
        <f t="shared" si="33"/>
        <v>1</v>
      </c>
    </row>
    <row r="360" spans="1:7">
      <c r="A360" s="13" t="s">
        <v>103</v>
      </c>
      <c r="B360" s="13"/>
      <c r="C360" s="13"/>
      <c r="D360" s="16" t="s">
        <v>30</v>
      </c>
      <c r="E360" s="11">
        <f t="shared" si="40"/>
        <v>229844</v>
      </c>
      <c r="F360" s="11">
        <f t="shared" si="40"/>
        <v>229844</v>
      </c>
      <c r="G360" s="39">
        <f t="shared" si="33"/>
        <v>1</v>
      </c>
    </row>
    <row r="361" spans="1:7" ht="30">
      <c r="A361" s="13" t="s">
        <v>103</v>
      </c>
      <c r="B361" s="13" t="s">
        <v>78</v>
      </c>
      <c r="C361" s="13"/>
      <c r="D361" s="16" t="s">
        <v>79</v>
      </c>
      <c r="E361" s="11">
        <f t="shared" si="40"/>
        <v>229844</v>
      </c>
      <c r="F361" s="11">
        <f t="shared" si="40"/>
        <v>229844</v>
      </c>
      <c r="G361" s="39">
        <f t="shared" si="33"/>
        <v>1</v>
      </c>
    </row>
    <row r="362" spans="1:7">
      <c r="A362" s="13" t="s">
        <v>103</v>
      </c>
      <c r="B362" s="13" t="s">
        <v>77</v>
      </c>
      <c r="C362" s="13"/>
      <c r="D362" s="16" t="s">
        <v>31</v>
      </c>
      <c r="E362" s="11">
        <f t="shared" ref="E362:F364" si="41">E363</f>
        <v>229844</v>
      </c>
      <c r="F362" s="11">
        <f t="shared" si="41"/>
        <v>229844</v>
      </c>
      <c r="G362" s="39">
        <f t="shared" si="33"/>
        <v>1</v>
      </c>
    </row>
    <row r="363" spans="1:7" ht="30">
      <c r="A363" s="13" t="s">
        <v>103</v>
      </c>
      <c r="B363" s="13" t="s">
        <v>77</v>
      </c>
      <c r="C363" s="13" t="s">
        <v>151</v>
      </c>
      <c r="D363" s="19" t="s">
        <v>157</v>
      </c>
      <c r="E363" s="11">
        <f t="shared" si="41"/>
        <v>229844</v>
      </c>
      <c r="F363" s="11">
        <f t="shared" si="41"/>
        <v>229844</v>
      </c>
      <c r="G363" s="39">
        <f t="shared" si="33"/>
        <v>1</v>
      </c>
    </row>
    <row r="364" spans="1:7" ht="30">
      <c r="A364" s="13" t="s">
        <v>103</v>
      </c>
      <c r="B364" s="13" t="s">
        <v>77</v>
      </c>
      <c r="C364" s="13" t="s">
        <v>152</v>
      </c>
      <c r="D364" s="19" t="s">
        <v>158</v>
      </c>
      <c r="E364" s="11">
        <f t="shared" si="41"/>
        <v>229844</v>
      </c>
      <c r="F364" s="11">
        <f t="shared" si="41"/>
        <v>229844</v>
      </c>
      <c r="G364" s="39">
        <f t="shared" si="33"/>
        <v>1</v>
      </c>
    </row>
    <row r="365" spans="1:7" ht="30">
      <c r="A365" s="13" t="s">
        <v>103</v>
      </c>
      <c r="B365" s="13" t="s">
        <v>77</v>
      </c>
      <c r="C365" s="13" t="s">
        <v>154</v>
      </c>
      <c r="D365" s="19" t="s">
        <v>160</v>
      </c>
      <c r="E365" s="11">
        <v>229844</v>
      </c>
      <c r="F365" s="11">
        <v>229844</v>
      </c>
      <c r="G365" s="39">
        <f t="shared" si="33"/>
        <v>1</v>
      </c>
    </row>
    <row r="366" spans="1:7">
      <c r="A366" s="12"/>
      <c r="B366" s="12"/>
      <c r="C366" s="12"/>
      <c r="D366" s="23" t="s">
        <v>238</v>
      </c>
      <c r="E366" s="15">
        <f t="shared" ref="E366:F372" si="42">E367</f>
        <v>500</v>
      </c>
      <c r="F366" s="15">
        <f t="shared" si="42"/>
        <v>500</v>
      </c>
      <c r="G366" s="39">
        <f t="shared" si="33"/>
        <v>1</v>
      </c>
    </row>
    <row r="367" spans="1:7">
      <c r="A367" s="12" t="s">
        <v>81</v>
      </c>
      <c r="B367" s="12"/>
      <c r="C367" s="12"/>
      <c r="D367" s="14" t="s">
        <v>5</v>
      </c>
      <c r="E367" s="15">
        <f t="shared" si="42"/>
        <v>500</v>
      </c>
      <c r="F367" s="15">
        <f t="shared" si="42"/>
        <v>500</v>
      </c>
      <c r="G367" s="39">
        <f t="shared" si="33"/>
        <v>1</v>
      </c>
    </row>
    <row r="368" spans="1:7" ht="43.5">
      <c r="A368" s="12" t="s">
        <v>239</v>
      </c>
      <c r="B368" s="12"/>
      <c r="C368" s="12"/>
      <c r="D368" s="2" t="s">
        <v>240</v>
      </c>
      <c r="E368" s="15">
        <f t="shared" si="42"/>
        <v>500</v>
      </c>
      <c r="F368" s="15">
        <f t="shared" si="42"/>
        <v>500</v>
      </c>
      <c r="G368" s="39">
        <f t="shared" si="33"/>
        <v>1</v>
      </c>
    </row>
    <row r="369" spans="1:7" ht="45">
      <c r="A369" s="13" t="s">
        <v>239</v>
      </c>
      <c r="B369" s="13" t="s">
        <v>49</v>
      </c>
      <c r="C369" s="13"/>
      <c r="D369" s="16" t="s">
        <v>7</v>
      </c>
      <c r="E369" s="11">
        <f t="shared" si="42"/>
        <v>500</v>
      </c>
      <c r="F369" s="11">
        <f t="shared" si="42"/>
        <v>500</v>
      </c>
      <c r="G369" s="39">
        <f t="shared" si="33"/>
        <v>1</v>
      </c>
    </row>
    <row r="370" spans="1:7">
      <c r="A370" s="13" t="s">
        <v>239</v>
      </c>
      <c r="B370" s="13" t="s">
        <v>51</v>
      </c>
      <c r="C370" s="13"/>
      <c r="D370" s="16" t="s">
        <v>11</v>
      </c>
      <c r="E370" s="11">
        <f t="shared" si="42"/>
        <v>500</v>
      </c>
      <c r="F370" s="11">
        <f t="shared" si="42"/>
        <v>500</v>
      </c>
      <c r="G370" s="39">
        <f t="shared" si="33"/>
        <v>1</v>
      </c>
    </row>
    <row r="371" spans="1:7">
      <c r="A371" s="13" t="s">
        <v>239</v>
      </c>
      <c r="B371" s="13" t="s">
        <v>51</v>
      </c>
      <c r="C371" s="13" t="s">
        <v>161</v>
      </c>
      <c r="D371" s="19" t="s">
        <v>165</v>
      </c>
      <c r="E371" s="11">
        <f t="shared" si="42"/>
        <v>500</v>
      </c>
      <c r="F371" s="11">
        <f t="shared" si="42"/>
        <v>500</v>
      </c>
      <c r="G371" s="39">
        <f t="shared" si="33"/>
        <v>1</v>
      </c>
    </row>
    <row r="372" spans="1:7">
      <c r="A372" s="13" t="s">
        <v>239</v>
      </c>
      <c r="B372" s="13" t="s">
        <v>51</v>
      </c>
      <c r="C372" s="13" t="s">
        <v>162</v>
      </c>
      <c r="D372" s="19" t="s">
        <v>166</v>
      </c>
      <c r="E372" s="11">
        <f t="shared" si="42"/>
        <v>500</v>
      </c>
      <c r="F372" s="11">
        <f t="shared" si="42"/>
        <v>500</v>
      </c>
      <c r="G372" s="39">
        <f t="shared" si="33"/>
        <v>1</v>
      </c>
    </row>
    <row r="373" spans="1:7">
      <c r="A373" s="13" t="s">
        <v>239</v>
      </c>
      <c r="B373" s="13" t="s">
        <v>51</v>
      </c>
      <c r="C373" s="13" t="s">
        <v>164</v>
      </c>
      <c r="D373" s="19" t="s">
        <v>168</v>
      </c>
      <c r="E373" s="11">
        <v>500</v>
      </c>
      <c r="F373" s="11">
        <v>500</v>
      </c>
      <c r="G373" s="39">
        <f t="shared" si="33"/>
        <v>1</v>
      </c>
    </row>
    <row r="374" spans="1:7">
      <c r="A374" s="12"/>
      <c r="B374" s="12"/>
      <c r="C374" s="12"/>
      <c r="D374" s="23" t="s">
        <v>241</v>
      </c>
      <c r="E374" s="15">
        <f>E376</f>
        <v>567524.18000000005</v>
      </c>
      <c r="F374" s="15">
        <f>F376</f>
        <v>567524.18000000005</v>
      </c>
      <c r="G374" s="39">
        <f t="shared" si="33"/>
        <v>1</v>
      </c>
    </row>
    <row r="375" spans="1:7">
      <c r="A375" s="12" t="s">
        <v>81</v>
      </c>
      <c r="B375" s="12"/>
      <c r="C375" s="12"/>
      <c r="D375" s="23" t="s">
        <v>5</v>
      </c>
      <c r="E375" s="15">
        <f>E376</f>
        <v>567524.18000000005</v>
      </c>
      <c r="F375" s="15">
        <f>F376</f>
        <v>567524.18000000005</v>
      </c>
      <c r="G375" s="39">
        <f t="shared" si="33"/>
        <v>1</v>
      </c>
    </row>
    <row r="376" spans="1:7" ht="29.25">
      <c r="A376" s="12" t="s">
        <v>104</v>
      </c>
      <c r="B376" s="12"/>
      <c r="C376" s="12"/>
      <c r="D376" s="14" t="s">
        <v>48</v>
      </c>
      <c r="E376" s="15">
        <f t="shared" ref="E376:F376" si="43">E377</f>
        <v>567524.18000000005</v>
      </c>
      <c r="F376" s="15">
        <f t="shared" si="43"/>
        <v>567524.18000000005</v>
      </c>
      <c r="G376" s="39">
        <f t="shared" si="33"/>
        <v>1</v>
      </c>
    </row>
    <row r="377" spans="1:7" ht="45">
      <c r="A377" s="13" t="s">
        <v>104</v>
      </c>
      <c r="B377" s="13" t="s">
        <v>49</v>
      </c>
      <c r="C377" s="13"/>
      <c r="D377" s="16" t="s">
        <v>7</v>
      </c>
      <c r="E377" s="11">
        <f>E378</f>
        <v>567524.18000000005</v>
      </c>
      <c r="F377" s="11">
        <f>F378</f>
        <v>567524.18000000005</v>
      </c>
      <c r="G377" s="39">
        <f t="shared" si="33"/>
        <v>1</v>
      </c>
    </row>
    <row r="378" spans="1:7">
      <c r="A378" s="13" t="s">
        <v>104</v>
      </c>
      <c r="B378" s="13" t="s">
        <v>51</v>
      </c>
      <c r="C378" s="13"/>
      <c r="D378" s="16" t="s">
        <v>11</v>
      </c>
      <c r="E378" s="11">
        <f>E379+E383</f>
        <v>567524.18000000005</v>
      </c>
      <c r="F378" s="11">
        <f>F379+F383</f>
        <v>567524.18000000005</v>
      </c>
      <c r="G378" s="39">
        <f t="shared" si="33"/>
        <v>1</v>
      </c>
    </row>
    <row r="379" spans="1:7" ht="60">
      <c r="A379" s="13" t="s">
        <v>104</v>
      </c>
      <c r="B379" s="13" t="s">
        <v>51</v>
      </c>
      <c r="C379" s="13" t="s">
        <v>145</v>
      </c>
      <c r="D379" s="19" t="s">
        <v>146</v>
      </c>
      <c r="E379" s="11">
        <f>E380</f>
        <v>527120.58000000007</v>
      </c>
      <c r="F379" s="11">
        <f>F380</f>
        <v>527120.58000000007</v>
      </c>
      <c r="G379" s="39">
        <f t="shared" si="33"/>
        <v>1</v>
      </c>
    </row>
    <row r="380" spans="1:7" ht="30">
      <c r="A380" s="13" t="s">
        <v>104</v>
      </c>
      <c r="B380" s="13" t="s">
        <v>51</v>
      </c>
      <c r="C380" s="13" t="s">
        <v>179</v>
      </c>
      <c r="D380" s="19" t="s">
        <v>182</v>
      </c>
      <c r="E380" s="11">
        <f>E381+E382</f>
        <v>527120.58000000007</v>
      </c>
      <c r="F380" s="11">
        <f>F381+F382</f>
        <v>527120.58000000007</v>
      </c>
      <c r="G380" s="39">
        <f t="shared" si="33"/>
        <v>1</v>
      </c>
    </row>
    <row r="381" spans="1:7">
      <c r="A381" s="13" t="s">
        <v>104</v>
      </c>
      <c r="B381" s="13" t="s">
        <v>51</v>
      </c>
      <c r="C381" s="13" t="s">
        <v>180</v>
      </c>
      <c r="D381" s="19" t="s">
        <v>156</v>
      </c>
      <c r="E381" s="11">
        <v>423003.53</v>
      </c>
      <c r="F381" s="11">
        <v>423003.53</v>
      </c>
      <c r="G381" s="39">
        <f t="shared" si="33"/>
        <v>1</v>
      </c>
    </row>
    <row r="382" spans="1:7">
      <c r="A382" s="13" t="s">
        <v>104</v>
      </c>
      <c r="B382" s="13" t="s">
        <v>51</v>
      </c>
      <c r="C382" s="13" t="s">
        <v>181</v>
      </c>
      <c r="D382" s="19" t="s">
        <v>155</v>
      </c>
      <c r="E382" s="11">
        <v>104117.05</v>
      </c>
      <c r="F382" s="11">
        <v>104117.05</v>
      </c>
      <c r="G382" s="39">
        <f t="shared" si="33"/>
        <v>1</v>
      </c>
    </row>
    <row r="383" spans="1:7" ht="30">
      <c r="A383" s="13" t="s">
        <v>104</v>
      </c>
      <c r="B383" s="13" t="s">
        <v>51</v>
      </c>
      <c r="C383" s="13" t="s">
        <v>151</v>
      </c>
      <c r="D383" s="19" t="s">
        <v>157</v>
      </c>
      <c r="E383" s="11">
        <f>E384</f>
        <v>40403.599999999999</v>
      </c>
      <c r="F383" s="11">
        <f>F384</f>
        <v>40403.599999999999</v>
      </c>
      <c r="G383" s="39">
        <f t="shared" si="33"/>
        <v>1</v>
      </c>
    </row>
    <row r="384" spans="1:7" ht="30">
      <c r="A384" s="13" t="s">
        <v>104</v>
      </c>
      <c r="B384" s="13" t="s">
        <v>51</v>
      </c>
      <c r="C384" s="13" t="s">
        <v>152</v>
      </c>
      <c r="D384" s="19" t="s">
        <v>158</v>
      </c>
      <c r="E384" s="11">
        <f>E385+E386</f>
        <v>40403.599999999999</v>
      </c>
      <c r="F384" s="11">
        <f>F385+F386</f>
        <v>40403.599999999999</v>
      </c>
      <c r="G384" s="39">
        <f t="shared" si="33"/>
        <v>1</v>
      </c>
    </row>
    <row r="385" spans="1:7" ht="30">
      <c r="A385" s="13" t="s">
        <v>104</v>
      </c>
      <c r="B385" s="13" t="s">
        <v>51</v>
      </c>
      <c r="C385" s="13" t="s">
        <v>153</v>
      </c>
      <c r="D385" s="19" t="s">
        <v>159</v>
      </c>
      <c r="E385" s="11">
        <v>24100</v>
      </c>
      <c r="F385" s="11">
        <v>24100</v>
      </c>
      <c r="G385" s="39">
        <f t="shared" ref="G385:G399" si="44">F385/E385</f>
        <v>1</v>
      </c>
    </row>
    <row r="386" spans="1:7" ht="30">
      <c r="A386" s="13" t="s">
        <v>104</v>
      </c>
      <c r="B386" s="13" t="s">
        <v>51</v>
      </c>
      <c r="C386" s="13" t="s">
        <v>154</v>
      </c>
      <c r="D386" s="19" t="s">
        <v>160</v>
      </c>
      <c r="E386" s="11">
        <v>16303.6</v>
      </c>
      <c r="F386" s="11">
        <v>16303.6</v>
      </c>
      <c r="G386" s="39">
        <f t="shared" si="44"/>
        <v>1</v>
      </c>
    </row>
    <row r="387" spans="1:7">
      <c r="A387" s="12"/>
      <c r="B387" s="12"/>
      <c r="C387" s="12"/>
      <c r="D387" s="14" t="s">
        <v>47</v>
      </c>
      <c r="E387" s="15">
        <f t="shared" ref="E387:F390" si="45">E388</f>
        <v>1780062.71</v>
      </c>
      <c r="F387" s="15">
        <f t="shared" si="45"/>
        <v>1780062.71</v>
      </c>
      <c r="G387" s="39">
        <f t="shared" si="44"/>
        <v>1</v>
      </c>
    </row>
    <row r="388" spans="1:7">
      <c r="A388" s="12" t="s">
        <v>81</v>
      </c>
      <c r="B388" s="12"/>
      <c r="C388" s="12"/>
      <c r="D388" s="14" t="s">
        <v>5</v>
      </c>
      <c r="E388" s="15">
        <f t="shared" si="45"/>
        <v>1780062.71</v>
      </c>
      <c r="F388" s="15">
        <f t="shared" si="45"/>
        <v>1780062.71</v>
      </c>
      <c r="G388" s="39">
        <f t="shared" si="44"/>
        <v>1</v>
      </c>
    </row>
    <row r="389" spans="1:7" ht="29.25">
      <c r="A389" s="12" t="s">
        <v>104</v>
      </c>
      <c r="B389" s="12"/>
      <c r="C389" s="12"/>
      <c r="D389" s="14" t="s">
        <v>48</v>
      </c>
      <c r="E389" s="15">
        <f t="shared" si="45"/>
        <v>1780062.71</v>
      </c>
      <c r="F389" s="15">
        <f t="shared" si="45"/>
        <v>1780062.71</v>
      </c>
      <c r="G389" s="39">
        <f t="shared" si="44"/>
        <v>1</v>
      </c>
    </row>
    <row r="390" spans="1:7" ht="45">
      <c r="A390" s="13" t="s">
        <v>104</v>
      </c>
      <c r="B390" s="13" t="s">
        <v>49</v>
      </c>
      <c r="C390" s="13"/>
      <c r="D390" s="16" t="s">
        <v>7</v>
      </c>
      <c r="E390" s="11">
        <f t="shared" si="45"/>
        <v>1780062.71</v>
      </c>
      <c r="F390" s="11">
        <f t="shared" si="45"/>
        <v>1780062.71</v>
      </c>
      <c r="G390" s="39">
        <f t="shared" si="44"/>
        <v>1</v>
      </c>
    </row>
    <row r="391" spans="1:7">
      <c r="A391" s="13" t="s">
        <v>104</v>
      </c>
      <c r="B391" s="13" t="s">
        <v>51</v>
      </c>
      <c r="C391" s="13"/>
      <c r="D391" s="16" t="s">
        <v>11</v>
      </c>
      <c r="E391" s="11">
        <f>E392+E396</f>
        <v>1780062.71</v>
      </c>
      <c r="F391" s="11">
        <f>F392+F396</f>
        <v>1780062.71</v>
      </c>
      <c r="G391" s="39">
        <f t="shared" si="44"/>
        <v>1</v>
      </c>
    </row>
    <row r="392" spans="1:7" ht="60">
      <c r="A392" s="13" t="s">
        <v>104</v>
      </c>
      <c r="B392" s="13" t="s">
        <v>51</v>
      </c>
      <c r="C392" s="13" t="s">
        <v>145</v>
      </c>
      <c r="D392" s="19" t="s">
        <v>146</v>
      </c>
      <c r="E392" s="11">
        <f>E393</f>
        <v>1605322.19</v>
      </c>
      <c r="F392" s="11">
        <f>F393</f>
        <v>1605322.19</v>
      </c>
      <c r="G392" s="39">
        <f t="shared" si="44"/>
        <v>1</v>
      </c>
    </row>
    <row r="393" spans="1:7" ht="30">
      <c r="A393" s="13" t="s">
        <v>104</v>
      </c>
      <c r="B393" s="13" t="s">
        <v>51</v>
      </c>
      <c r="C393" s="13" t="s">
        <v>179</v>
      </c>
      <c r="D393" s="19" t="s">
        <v>182</v>
      </c>
      <c r="E393" s="11">
        <f>E394+E395</f>
        <v>1605322.19</v>
      </c>
      <c r="F393" s="11">
        <f>F394+F395</f>
        <v>1605322.19</v>
      </c>
      <c r="G393" s="39">
        <f t="shared" si="44"/>
        <v>1</v>
      </c>
    </row>
    <row r="394" spans="1:7">
      <c r="A394" s="13" t="s">
        <v>104</v>
      </c>
      <c r="B394" s="13" t="s">
        <v>51</v>
      </c>
      <c r="C394" s="13" t="s">
        <v>180</v>
      </c>
      <c r="D394" s="19" t="s">
        <v>156</v>
      </c>
      <c r="E394" s="11">
        <v>1324880.29</v>
      </c>
      <c r="F394" s="38">
        <v>1324880.29</v>
      </c>
      <c r="G394" s="39">
        <f t="shared" si="44"/>
        <v>1</v>
      </c>
    </row>
    <row r="395" spans="1:7">
      <c r="A395" s="13" t="s">
        <v>104</v>
      </c>
      <c r="B395" s="13" t="s">
        <v>51</v>
      </c>
      <c r="C395" s="13" t="s">
        <v>181</v>
      </c>
      <c r="D395" s="19" t="s">
        <v>155</v>
      </c>
      <c r="E395" s="11">
        <v>280441.90000000002</v>
      </c>
      <c r="F395" s="38">
        <v>280441.90000000002</v>
      </c>
      <c r="G395" s="39">
        <f t="shared" si="44"/>
        <v>1</v>
      </c>
    </row>
    <row r="396" spans="1:7" ht="30">
      <c r="A396" s="13" t="s">
        <v>104</v>
      </c>
      <c r="B396" s="13" t="s">
        <v>51</v>
      </c>
      <c r="C396" s="13" t="s">
        <v>151</v>
      </c>
      <c r="D396" s="19" t="s">
        <v>157</v>
      </c>
      <c r="E396" s="11">
        <f>E397</f>
        <v>174740.52</v>
      </c>
      <c r="F396" s="11">
        <f>F397</f>
        <v>174740.52</v>
      </c>
      <c r="G396" s="39">
        <f t="shared" si="44"/>
        <v>1</v>
      </c>
    </row>
    <row r="397" spans="1:7" ht="30">
      <c r="A397" s="13" t="s">
        <v>104</v>
      </c>
      <c r="B397" s="13" t="s">
        <v>51</v>
      </c>
      <c r="C397" s="13" t="s">
        <v>152</v>
      </c>
      <c r="D397" s="19" t="s">
        <v>158</v>
      </c>
      <c r="E397" s="11">
        <f>E398+E399</f>
        <v>174740.52</v>
      </c>
      <c r="F397" s="11">
        <f>F398+F399</f>
        <v>174740.52</v>
      </c>
      <c r="G397" s="39">
        <f t="shared" si="44"/>
        <v>1</v>
      </c>
    </row>
    <row r="398" spans="1:7" ht="30">
      <c r="A398" s="13" t="s">
        <v>104</v>
      </c>
      <c r="B398" s="13" t="s">
        <v>51</v>
      </c>
      <c r="C398" s="13" t="s">
        <v>153</v>
      </c>
      <c r="D398" s="19" t="s">
        <v>159</v>
      </c>
      <c r="E398" s="11">
        <v>157209.72</v>
      </c>
      <c r="F398" s="38">
        <v>157209.72</v>
      </c>
      <c r="G398" s="39">
        <f t="shared" si="44"/>
        <v>1</v>
      </c>
    </row>
    <row r="399" spans="1:7" ht="30">
      <c r="A399" s="13" t="s">
        <v>104</v>
      </c>
      <c r="B399" s="13" t="s">
        <v>51</v>
      </c>
      <c r="C399" s="13" t="s">
        <v>154</v>
      </c>
      <c r="D399" s="19" t="s">
        <v>160</v>
      </c>
      <c r="E399" s="11">
        <v>17530.8</v>
      </c>
      <c r="F399" s="38">
        <v>17530.8</v>
      </c>
      <c r="G399" s="39">
        <f t="shared" si="44"/>
        <v>1</v>
      </c>
    </row>
  </sheetData>
  <mergeCells count="8">
    <mergeCell ref="A9:G10"/>
    <mergeCell ref="D7:E7"/>
    <mergeCell ref="D8:E8"/>
    <mergeCell ref="D2:G2"/>
    <mergeCell ref="D3:G3"/>
    <mergeCell ref="D4:G4"/>
    <mergeCell ref="D5:G5"/>
    <mergeCell ref="D6:G6"/>
  </mergeCells>
  <pageMargins left="0.70866141732283472" right="0.70866141732283472" top="0.39370078740157483" bottom="0.35433070866141736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Борисова</cp:lastModifiedBy>
  <cp:lastPrinted>2013-10-04T10:37:45Z</cp:lastPrinted>
  <dcterms:created xsi:type="dcterms:W3CDTF">2009-01-13T08:45:33Z</dcterms:created>
  <dcterms:modified xsi:type="dcterms:W3CDTF">2014-05-21T05:26:13Z</dcterms:modified>
</cp:coreProperties>
</file>